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9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brianlaptop/Library/CloudStorage/Dropbox/Brian Files/Website/FMCG Resources/"/>
    </mc:Choice>
  </mc:AlternateContent>
  <xr:revisionPtr revIDLastSave="0" documentId="13_ncr:1_{892EC177-CBB3-6349-A67C-A4E84FC8201D}" xr6:coauthVersionLast="47" xr6:coauthVersionMax="47" xr10:uidLastSave="{00000000-0000-0000-0000-000000000000}"/>
  <bookViews>
    <workbookView xWindow="4880" yWindow="500" windowWidth="46320" windowHeight="28300" xr2:uid="{BCD3D31E-2B17-2A4F-A513-38ABDB2198FE}"/>
  </bookViews>
  <sheets>
    <sheet name="Instructions" sheetId="2" r:id="rId1"/>
    <sheet name="Calcultor" sheetId="1" r:id="rId2"/>
  </sheets>
  <externalReferences>
    <externalReference r:id="rId3"/>
  </externalReferences>
  <definedNames>
    <definedName name="ingredients">'[1]Ingredient Pricing'!$A:$A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" i="1" l="1"/>
  <c r="L3" i="1" s="1"/>
  <c r="I3" i="1"/>
  <c r="D39" i="1"/>
  <c r="D38" i="1"/>
  <c r="D37" i="1"/>
  <c r="D36" i="1"/>
  <c r="D3" i="1"/>
  <c r="D40" i="1"/>
  <c r="D41" i="1"/>
  <c r="D42" i="1"/>
  <c r="D43" i="1"/>
  <c r="D44" i="1"/>
  <c r="D45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B30" i="1"/>
  <c r="H8" i="1" s="1"/>
  <c r="E4" i="1" l="1"/>
  <c r="E21" i="1"/>
  <c r="E19" i="1"/>
  <c r="E20" i="1"/>
  <c r="E15" i="1"/>
  <c r="E12" i="1"/>
  <c r="E24" i="1"/>
  <c r="E23" i="1"/>
  <c r="E8" i="1"/>
  <c r="E14" i="1"/>
  <c r="E13" i="1"/>
  <c r="E27" i="1"/>
  <c r="E26" i="1"/>
  <c r="E11" i="1"/>
  <c r="E25" i="1"/>
  <c r="E10" i="1"/>
  <c r="E9" i="1"/>
  <c r="E22" i="1"/>
  <c r="E7" i="1"/>
  <c r="E18" i="1"/>
  <c r="E6" i="1"/>
  <c r="E3" i="1"/>
  <c r="E17" i="1"/>
  <c r="E5" i="1"/>
  <c r="E28" i="1"/>
  <c r="E16" i="1"/>
  <c r="C46" i="1"/>
  <c r="B32" i="1"/>
  <c r="B34" i="1" s="1"/>
  <c r="C47" i="1" l="1"/>
</calcChain>
</file>

<file path=xl/sharedStrings.xml><?xml version="1.0" encoding="utf-8"?>
<sst xmlns="http://schemas.openxmlformats.org/spreadsheetml/2006/main" count="37" uniqueCount="37">
  <si>
    <t>Recipe Info</t>
  </si>
  <si>
    <t>PACKAGING</t>
  </si>
  <si>
    <t>UNIT PRICE</t>
    <phoneticPr fontId="0" type="noConversion"/>
  </si>
  <si>
    <t>QTY</t>
    <phoneticPr fontId="0" type="noConversion"/>
  </si>
  <si>
    <t>COST</t>
  </si>
  <si>
    <t>Total Recipe Cost</t>
  </si>
  <si>
    <t>Recipe</t>
  </si>
  <si>
    <t>Kilogram Cost</t>
  </si>
  <si>
    <t>Grams Cost</t>
  </si>
  <si>
    <t>Weight Reqd.
(Grams)</t>
  </si>
  <si>
    <t>Cost per packet</t>
  </si>
  <si>
    <t>Units Per Batch</t>
  </si>
  <si>
    <t>% in recipe</t>
  </si>
  <si>
    <t>INGREDIENT NAME</t>
  </si>
  <si>
    <t>Ingredient Cost
(Grams)</t>
  </si>
  <si>
    <t>Total Cost</t>
  </si>
  <si>
    <t>KG &gt; GM  Price Convertor</t>
  </si>
  <si>
    <t>PRODUCT COST CALCULATOR</t>
  </si>
  <si>
    <t>INSTRUCTIONS</t>
  </si>
  <si>
    <r>
      <t xml:space="preserve">This calculator is to be used as a </t>
    </r>
    <r>
      <rPr>
        <b/>
        <sz val="12"/>
        <color rgb="FFFF0000"/>
        <rFont val="Aptos Narrow (Body)"/>
      </rPr>
      <t>guide only</t>
    </r>
    <r>
      <rPr>
        <sz val="12"/>
        <color theme="1"/>
        <rFont val="Aptos Narrow"/>
        <family val="2"/>
        <scheme val="minor"/>
      </rPr>
      <t>. Always check your pricing with a professional.</t>
    </r>
  </si>
  <si>
    <t>Recipe and Recipe Info sections are required to give a more accurate result.</t>
  </si>
  <si>
    <t>Packaging can be left blank if required.</t>
  </si>
  <si>
    <r>
      <t xml:space="preserve">Only fill in the cells that are </t>
    </r>
    <r>
      <rPr>
        <b/>
        <sz val="12"/>
        <color theme="1"/>
        <rFont val="Aptos Narrow"/>
        <scheme val="minor"/>
      </rPr>
      <t>White</t>
    </r>
    <r>
      <rPr>
        <sz val="12"/>
        <color theme="1"/>
        <rFont val="Aptos Narrow"/>
        <family val="2"/>
        <scheme val="minor"/>
      </rPr>
      <t>.</t>
    </r>
  </si>
  <si>
    <t>Use the KG &gt; GM price convertor to change your ingredient pricing into grams.</t>
  </si>
  <si>
    <t>Yield = what is left over in weight once the product is baked. It is important to weight BEFORE and AFTER baking</t>
  </si>
  <si>
    <t>Yield Calculator</t>
  </si>
  <si>
    <t>Total Yield</t>
  </si>
  <si>
    <t>Before Bake (gms)</t>
  </si>
  <si>
    <t>After Bake (gms)</t>
  </si>
  <si>
    <t>Use the Yield Loss calculator to figure out your yield loss %</t>
  </si>
  <si>
    <t>Finished weight (g)</t>
  </si>
  <si>
    <t>Total recipe weight (g)</t>
  </si>
  <si>
    <t>Bag size (g)</t>
  </si>
  <si>
    <t>Yield (Use Calculator if reqd)</t>
  </si>
  <si>
    <t>AUSTRALIAN % CALCULATOR</t>
  </si>
  <si>
    <t>Aus %</t>
  </si>
  <si>
    <t>The % of Australian ingredients will only work if you know the individual % of the ingredient. This information can be found on a product spec sheets or product website.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</si>
</sst>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_-&quot;$&quot;* #,##0.0000_-;\-&quot;$&quot;* #,##0.0000_-;_-&quot;$&quot;* &quot;-&quot;??_-;_-@_-"/>
    <numFmt numFmtId="165" formatCode="_(&quot;$&quot;* #,##0.000_);_(&quot;$&quot;* \(#,##0.000\);_(&quot;$&quot;* &quot;-&quot;??_);_(@_)"/>
  </numFmts>
  <fonts count="26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name val="Verdana"/>
      <family val="2"/>
    </font>
    <font>
      <sz val="10"/>
      <name val="Verdana"/>
      <family val="2"/>
    </font>
    <font>
      <b/>
      <sz val="10"/>
      <name val="Verdana"/>
      <family val="2"/>
    </font>
    <font>
      <sz val="12"/>
      <color indexed="8"/>
      <name val="Calibri"/>
      <family val="2"/>
    </font>
    <font>
      <u/>
      <sz val="12"/>
      <color theme="1"/>
      <name val="Aptos Narrow"/>
      <family val="2"/>
      <scheme val="minor"/>
    </font>
    <font>
      <b/>
      <u/>
      <sz val="10"/>
      <name val="Verdana"/>
      <family val="2"/>
    </font>
    <font>
      <b/>
      <sz val="11"/>
      <color theme="0"/>
      <name val="Calibri"/>
      <family val="2"/>
    </font>
    <font>
      <b/>
      <sz val="12"/>
      <color theme="0"/>
      <name val="Calibri"/>
      <family val="2"/>
    </font>
    <font>
      <sz val="12"/>
      <name val="Verdana"/>
      <family val="2"/>
    </font>
    <font>
      <sz val="12"/>
      <color theme="1"/>
      <name val="Verdana"/>
      <family val="2"/>
    </font>
    <font>
      <b/>
      <sz val="18"/>
      <color theme="0"/>
      <name val="Verdana"/>
      <family val="2"/>
    </font>
    <font>
      <b/>
      <sz val="12"/>
      <color indexed="9"/>
      <name val="Verdana"/>
      <family val="2"/>
    </font>
    <font>
      <sz val="14"/>
      <color theme="1"/>
      <name val="Aptos Narrow"/>
      <family val="2"/>
      <scheme val="minor"/>
    </font>
    <font>
      <b/>
      <sz val="14"/>
      <color indexed="9"/>
      <name val="Verdana"/>
      <family val="2"/>
    </font>
    <font>
      <b/>
      <sz val="18"/>
      <color theme="0"/>
      <name val="Aptos Narrow"/>
      <scheme val="minor"/>
    </font>
    <font>
      <b/>
      <sz val="12"/>
      <color theme="1"/>
      <name val="Aptos Narrow"/>
      <scheme val="minor"/>
    </font>
    <font>
      <b/>
      <sz val="16"/>
      <color theme="1"/>
      <name val="Aptos Narrow"/>
      <scheme val="minor"/>
    </font>
    <font>
      <sz val="16"/>
      <color theme="1"/>
      <name val="Aptos Narrow"/>
      <family val="2"/>
      <scheme val="minor"/>
    </font>
    <font>
      <b/>
      <sz val="14"/>
      <color theme="1"/>
      <name val="Calibri"/>
      <family val="2"/>
    </font>
    <font>
      <b/>
      <sz val="14"/>
      <color theme="1"/>
      <name val="Verdana"/>
      <family val="2"/>
    </font>
    <font>
      <b/>
      <sz val="22"/>
      <color theme="0"/>
      <name val="Aptos Narrow"/>
      <scheme val="minor"/>
    </font>
    <font>
      <b/>
      <sz val="12"/>
      <color rgb="FFFF0000"/>
      <name val="Aptos Narrow (Body)"/>
    </font>
    <font>
      <b/>
      <sz val="24"/>
      <color theme="1"/>
      <name val="Aptos Narrow"/>
      <scheme val="minor"/>
    </font>
    <font>
      <b/>
      <sz val="26"/>
      <color theme="1"/>
      <name val="Aptos Narrow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rgb="FFEDEDB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6" fillId="0" borderId="0" xfId="0" applyFont="1"/>
    <xf numFmtId="0" fontId="8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11" fillId="0" borderId="1" xfId="0" applyFont="1" applyBorder="1" applyAlignment="1">
      <alignment vertical="center"/>
    </xf>
    <xf numFmtId="0" fontId="8" fillId="5" borderId="1" xfId="0" applyFont="1" applyFill="1" applyBorder="1" applyAlignment="1">
      <alignment vertical="center"/>
    </xf>
    <xf numFmtId="164" fontId="8" fillId="5" borderId="1" xfId="1" applyNumberFormat="1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14" fillId="0" borderId="0" xfId="0" applyFont="1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3" borderId="1" xfId="1" applyNumberFormat="1" applyFont="1" applyFill="1" applyBorder="1" applyProtection="1"/>
    <xf numFmtId="9" fontId="3" fillId="3" borderId="1" xfId="2" applyFont="1" applyFill="1" applyBorder="1" applyAlignment="1" applyProtection="1">
      <alignment horizontal="center" vertical="center"/>
    </xf>
    <xf numFmtId="0" fontId="0" fillId="0" borderId="1" xfId="0" applyBorder="1" applyProtection="1">
      <protection locked="0"/>
    </xf>
    <xf numFmtId="164" fontId="0" fillId="0" borderId="1" xfId="1" applyNumberFormat="1" applyFont="1" applyFill="1" applyBorder="1" applyProtection="1">
      <protection locked="0"/>
    </xf>
    <xf numFmtId="0" fontId="4" fillId="0" borderId="1" xfId="1" applyNumberFormat="1" applyFont="1" applyFill="1" applyBorder="1" applyAlignment="1" applyProtection="1">
      <alignment horizontal="center"/>
      <protection locked="0"/>
    </xf>
    <xf numFmtId="0" fontId="3" fillId="0" borderId="1" xfId="0" applyFont="1" applyBorder="1" applyProtection="1">
      <protection locked="0"/>
    </xf>
    <xf numFmtId="0" fontId="6" fillId="0" borderId="1" xfId="0" applyFont="1" applyBorder="1" applyProtection="1">
      <protection locked="0"/>
    </xf>
    <xf numFmtId="164" fontId="6" fillId="0" borderId="1" xfId="1" applyNumberFormat="1" applyFont="1" applyFill="1" applyBorder="1" applyProtection="1">
      <protection locked="0"/>
    </xf>
    <xf numFmtId="0" fontId="7" fillId="0" borderId="1" xfId="1" applyNumberFormat="1" applyFont="1" applyFill="1" applyBorder="1" applyAlignment="1" applyProtection="1">
      <alignment horizontal="center"/>
      <protection locked="0"/>
    </xf>
    <xf numFmtId="44" fontId="1" fillId="0" borderId="1" xfId="1" applyFont="1" applyBorder="1" applyAlignment="1" applyProtection="1">
      <alignment vertical="center"/>
      <protection locked="0"/>
    </xf>
    <xf numFmtId="44" fontId="19" fillId="0" borderId="1" xfId="1" applyFont="1" applyBorder="1" applyAlignment="1" applyProtection="1">
      <alignment horizontal="left" vertical="center"/>
      <protection locked="0"/>
    </xf>
    <xf numFmtId="2" fontId="3" fillId="0" borderId="1" xfId="1" applyNumberFormat="1" applyFont="1" applyFill="1" applyBorder="1" applyAlignment="1" applyProtection="1">
      <alignment horizontal="center" vertical="center"/>
      <protection locked="0"/>
    </xf>
    <xf numFmtId="2" fontId="1" fillId="0" borderId="1" xfId="1" applyNumberFormat="1" applyFont="1" applyFill="1" applyBorder="1" applyAlignment="1" applyProtection="1">
      <alignment horizontal="left" vertical="center"/>
      <protection locked="0"/>
    </xf>
    <xf numFmtId="2" fontId="1" fillId="0" borderId="1" xfId="1" applyNumberFormat="1" applyFont="1" applyFill="1" applyBorder="1" applyAlignment="1" applyProtection="1">
      <alignment vertical="center"/>
      <protection locked="0"/>
    </xf>
    <xf numFmtId="2" fontId="5" fillId="0" borderId="1" xfId="1" applyNumberFormat="1" applyFont="1" applyFill="1" applyBorder="1" applyAlignment="1" applyProtection="1">
      <alignment vertical="center"/>
      <protection locked="0"/>
    </xf>
    <xf numFmtId="0" fontId="0" fillId="4" borderId="0" xfId="0" applyFill="1"/>
    <xf numFmtId="0" fontId="0" fillId="4" borderId="0" xfId="0" applyFill="1" applyAlignment="1">
      <alignment horizontal="center" vertical="center"/>
    </xf>
    <xf numFmtId="0" fontId="19" fillId="0" borderId="1" xfId="1" applyNumberFormat="1" applyFont="1" applyBorder="1" applyAlignment="1" applyProtection="1">
      <alignment horizontal="center" vertical="center"/>
      <protection locked="0"/>
    </xf>
    <xf numFmtId="0" fontId="0" fillId="0" borderId="0" xfId="0" applyProtection="1">
      <protection hidden="1"/>
    </xf>
    <xf numFmtId="0" fontId="6" fillId="0" borderId="0" xfId="0" applyFont="1" applyProtection="1">
      <protection hidden="1"/>
    </xf>
    <xf numFmtId="0" fontId="11" fillId="0" borderId="0" xfId="0" applyFont="1" applyAlignment="1" applyProtection="1">
      <alignment vertical="center"/>
      <protection hidden="1"/>
    </xf>
    <xf numFmtId="0" fontId="14" fillId="0" borderId="0" xfId="0" applyFont="1" applyProtection="1">
      <protection hidden="1"/>
    </xf>
    <xf numFmtId="0" fontId="12" fillId="5" borderId="0" xfId="0" applyFont="1" applyFill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9" fontId="3" fillId="0" borderId="1" xfId="2" applyFont="1" applyFill="1" applyBorder="1" applyAlignment="1" applyProtection="1">
      <alignment horizontal="center" vertical="center"/>
      <protection locked="0"/>
    </xf>
    <xf numFmtId="44" fontId="15" fillId="2" borderId="1" xfId="1" applyFont="1" applyFill="1" applyBorder="1" applyAlignment="1" applyProtection="1">
      <alignment horizontal="center" vertical="center"/>
    </xf>
    <xf numFmtId="44" fontId="5" fillId="3" borderId="1" xfId="1" applyFont="1" applyFill="1" applyBorder="1" applyAlignment="1" applyProtection="1">
      <alignment horizontal="center" vertical="center"/>
    </xf>
    <xf numFmtId="164" fontId="21" fillId="6" borderId="1" xfId="0" applyNumberFormat="1" applyFont="1" applyFill="1" applyBorder="1" applyAlignment="1">
      <alignment horizontal="center" vertical="center"/>
    </xf>
    <xf numFmtId="164" fontId="8" fillId="5" borderId="1" xfId="1" applyNumberFormat="1" applyFont="1" applyFill="1" applyBorder="1" applyAlignment="1">
      <alignment horizontal="center" vertical="center"/>
    </xf>
    <xf numFmtId="0" fontId="16" fillId="5" borderId="1" xfId="0" applyFont="1" applyFill="1" applyBorder="1" applyAlignment="1">
      <alignment horizontal="center" vertical="center"/>
    </xf>
    <xf numFmtId="9" fontId="25" fillId="3" borderId="1" xfId="2" applyFont="1" applyFill="1" applyBorder="1" applyAlignment="1" applyProtection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0" fontId="11" fillId="3" borderId="1" xfId="1" applyNumberFormat="1" applyFont="1" applyFill="1" applyBorder="1" applyAlignment="1" applyProtection="1">
      <alignment horizontal="center" vertical="center"/>
    </xf>
    <xf numFmtId="9" fontId="2" fillId="0" borderId="1" xfId="2" applyFont="1" applyFill="1" applyBorder="1" applyAlignment="1" applyProtection="1">
      <alignment horizontal="center" vertical="center"/>
      <protection locked="0"/>
    </xf>
    <xf numFmtId="0" fontId="2" fillId="0" borderId="1" xfId="1" applyNumberFormat="1" applyFont="1" applyFill="1" applyBorder="1" applyAlignment="1" applyProtection="1">
      <alignment horizontal="center" vertical="center"/>
      <protection locked="0"/>
    </xf>
    <xf numFmtId="2" fontId="11" fillId="3" borderId="1" xfId="0" applyNumberFormat="1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center" vertical="center"/>
    </xf>
    <xf numFmtId="0" fontId="20" fillId="6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65" fontId="18" fillId="3" borderId="4" xfId="1" applyNumberFormat="1" applyFont="1" applyFill="1" applyBorder="1" applyAlignment="1" applyProtection="1">
      <alignment horizontal="center" vertical="center"/>
    </xf>
    <xf numFmtId="165" fontId="18" fillId="3" borderId="5" xfId="1" applyNumberFormat="1" applyFont="1" applyFill="1" applyBorder="1" applyAlignment="1" applyProtection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16" fillId="5" borderId="2" xfId="0" applyFont="1" applyFill="1" applyBorder="1" applyAlignment="1">
      <alignment horizontal="center" vertical="center"/>
    </xf>
    <xf numFmtId="0" fontId="16" fillId="5" borderId="3" xfId="0" applyFont="1" applyFill="1" applyBorder="1" applyAlignment="1">
      <alignment horizontal="center" vertical="center"/>
    </xf>
    <xf numFmtId="0" fontId="16" fillId="5" borderId="6" xfId="0" applyFont="1" applyFill="1" applyBorder="1" applyAlignment="1">
      <alignment horizontal="center" vertical="center"/>
    </xf>
    <xf numFmtId="0" fontId="16" fillId="5" borderId="7" xfId="0" applyFont="1" applyFill="1" applyBorder="1" applyAlignment="1">
      <alignment horizontal="center" vertical="center"/>
    </xf>
    <xf numFmtId="0" fontId="18" fillId="3" borderId="1" xfId="2" applyNumberFormat="1" applyFont="1" applyFill="1" applyBorder="1" applyAlignment="1" applyProtection="1">
      <alignment horizontal="center" vertical="center"/>
      <protection hidden="1"/>
    </xf>
    <xf numFmtId="0" fontId="24" fillId="3" borderId="1" xfId="0" applyFont="1" applyFill="1" applyBorder="1" applyAlignment="1">
      <alignment horizontal="center" vertical="center"/>
    </xf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22" fillId="4" borderId="0" xfId="0" applyFont="1" applyFill="1" applyAlignment="1">
      <alignment horizontal="center" vertical="center"/>
    </xf>
    <xf numFmtId="0" fontId="17" fillId="3" borderId="0" xfId="0" applyFont="1" applyFill="1" applyAlignment="1">
      <alignment horizontal="center" vertical="center"/>
    </xf>
    <xf numFmtId="0" fontId="0" fillId="0" borderId="0" xfId="0" applyAlignment="1">
      <alignment vertical="center"/>
    </xf>
  </cellXfs>
  <cellStyles count="3">
    <cellStyle name="Currency" xfId="1" builtinId="4"/>
    <cellStyle name="Normal" xfId="0" builtinId="0"/>
    <cellStyle name="Per cent" xfId="2" builtinId="5"/>
  </cellStyles>
  <dxfs count="0"/>
  <tableStyles count="0" defaultTableStyle="TableStyleMedium2" defaultPivotStyle="PivotStyleLight16"/>
  <colors>
    <mruColors>
      <color rgb="FFEDEDB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177800</xdr:colOff>
      <xdr:row>0</xdr:row>
      <xdr:rowOff>88900</xdr:rowOff>
    </xdr:from>
    <xdr:to>
      <xdr:col>1</xdr:col>
      <xdr:colOff>378681</xdr:colOff>
      <xdr:row>3</xdr:row>
      <xdr:rowOff>88900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397C9DF-E953-B64B-BA2C-234A504899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7800" y="88900"/>
          <a:ext cx="1026381" cy="6096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Product%20Cost%20Calculator.xlsx" TargetMode="External"/><Relationship Id="rId2" Type="http://schemas.openxmlformats.org/officeDocument/2006/relationships/externalLinkPath" Target="/Users/brianlaptop/Library/CloudStorage/Dropbox/Product%20Cost%20Calculator.xlsx" TargetMode="External"/><Relationship Id="rId1" Type="http://schemas.openxmlformats.org/officeDocument/2006/relationships/externalLinkPath" Target="/Users/brianlaptop/Library/CloudStorage/Dropbox/Product%20Cost%20Calculato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Expenses"/>
      <sheetName val="Ingredient Pricing"/>
      <sheetName val="Product Costings"/>
      <sheetName val="Experiments"/>
      <sheetName val="Bark Yeah!"/>
      <sheetName val="Bask &amp; Co."/>
      <sheetName val="Be Fit Food"/>
      <sheetName val="Bougie Dates"/>
      <sheetName val="Crunchio"/>
      <sheetName val="DOG by Dr Lisa"/>
      <sheetName val="Doggylicious"/>
      <sheetName val="FodBods"/>
      <sheetName val="Funola"/>
      <sheetName val="GYYO"/>
      <sheetName val="Gnomnivore"/>
      <sheetName val="Health Magic"/>
      <sheetName val="HFC Pet"/>
      <sheetName val="Mini Mixers"/>
      <sheetName val="Nutritional Diagnostics"/>
      <sheetName val="Petbarn"/>
      <sheetName val="Pet Botanica"/>
      <sheetName val="Prolife"/>
      <sheetName val="Raw Pawz"/>
      <sheetName val="Scratch"/>
      <sheetName val="The Paw Grocer"/>
      <sheetName val="Lenny's"/>
      <sheetName val="Production Costs"/>
      <sheetName val="Old Recipes"/>
    </sheetNames>
    <sheetDataSet>
      <sheetData sheetId="0"/>
      <sheetData sheetId="1">
        <row r="1">
          <cell r="A1" t="str">
            <v>**Current Ingredients**</v>
          </cell>
        </row>
        <row r="2">
          <cell r="A2" t="str">
            <v>Alchemy Agencies - Collagen (Bovine)</v>
          </cell>
        </row>
        <row r="3">
          <cell r="A3" t="str">
            <v>Alchemy Agencies - Rosemary Extract</v>
          </cell>
        </row>
        <row r="4">
          <cell r="A4" t="str">
            <v>Alchemy Agencies - Tapioca Syrup (Vita Fiber IMO)</v>
          </cell>
        </row>
        <row r="5">
          <cell r="A5" t="str">
            <v>Arrow Foods - Quinoa Flakes (ORG)</v>
          </cell>
        </row>
        <row r="6">
          <cell r="A6" t="str">
            <v xml:space="preserve">Belgian Delights - Dark Chocolate Buttons </v>
          </cell>
        </row>
        <row r="7">
          <cell r="A7" t="str">
            <v xml:space="preserve">Bintani - Rolled Rice </v>
          </cell>
        </row>
        <row r="8">
          <cell r="A8" t="str">
            <v>Brenntag - Soy Protein Crispies (80%)</v>
          </cell>
        </row>
        <row r="9">
          <cell r="A9" t="str">
            <v>Campania - Sunlflower Oil (High Oleic)</v>
          </cell>
        </row>
        <row r="10">
          <cell r="A10" t="str">
            <v>Kirklands - Maple Syrup (ORG)</v>
          </cell>
        </row>
        <row r="11">
          <cell r="A11" t="str">
            <v>Daabon - Sunflower Oil</v>
          </cell>
        </row>
        <row r="12">
          <cell r="A12" t="str">
            <v>Dairy Best - BFF - Chocolate Protein Blend</v>
          </cell>
        </row>
        <row r="13">
          <cell r="A13" t="str">
            <v>Dairy Best - BFF - Vanilla Protein Blend</v>
          </cell>
        </row>
        <row r="14">
          <cell r="A14" t="str">
            <v>DJ&amp;A - Freeze Dried Strawberries</v>
          </cell>
        </row>
        <row r="15">
          <cell r="A15" t="str">
            <v>Dollar Sweets - Natural Vegetarian Sprinkles</v>
          </cell>
        </row>
        <row r="16">
          <cell r="A16" t="str">
            <v>Earth Pot - Rice Malt Syrup (ORG)</v>
          </cell>
        </row>
        <row r="17">
          <cell r="A17" t="str">
            <v>Eden Healthfoods - Charcoal Powder</v>
          </cell>
        </row>
        <row r="18">
          <cell r="A18" t="str">
            <v>Fiesta - Coconut Fine (SO2 Free)</v>
          </cell>
        </row>
        <row r="19">
          <cell r="A19" t="str">
            <v>Forun - Blueberry Powder</v>
          </cell>
        </row>
        <row r="20">
          <cell r="A20" t="str">
            <v>Forun - Carrot Powder</v>
          </cell>
        </row>
        <row r="21">
          <cell r="A21" t="str">
            <v>Forun - Parsley Powder</v>
          </cell>
        </row>
        <row r="22">
          <cell r="A22" t="str">
            <v>Forun - Pumpkin Powder</v>
          </cell>
        </row>
        <row r="23">
          <cell r="A23" t="str">
            <v>Forun - Spearmint Powder</v>
          </cell>
        </row>
        <row r="24">
          <cell r="A24" t="str">
            <v>Forun - Spinach Powder</v>
          </cell>
        </row>
        <row r="25">
          <cell r="A25" t="str">
            <v>Forun - Strawberry Powder</v>
          </cell>
        </row>
        <row r="26">
          <cell r="A26" t="str">
            <v>GF Oats Australia - GF Oats</v>
          </cell>
        </row>
        <row r="27">
          <cell r="A27" t="str">
            <v>Grapeworks - Nutricell Finish (Yeast)</v>
          </cell>
        </row>
        <row r="28">
          <cell r="A28" t="str">
            <v>Hello Pure - Coconut Oil (ORG - RBD)</v>
          </cell>
        </row>
        <row r="29">
          <cell r="A29" t="str">
            <v>Heng Hua - Salted Egg Powder</v>
          </cell>
        </row>
        <row r="30">
          <cell r="A30" t="str">
            <v>Herbal Connection - Broccoli Powder</v>
          </cell>
        </row>
        <row r="31">
          <cell r="A31" t="str">
            <v>Herbal Connection - Moringa Leaf Powder</v>
          </cell>
        </row>
        <row r="32">
          <cell r="A32" t="str">
            <v>Hindustan - Curry Leaves (Dried)</v>
          </cell>
        </row>
        <row r="33">
          <cell r="A33" t="str">
            <v>Hindustan - Guar Gum</v>
          </cell>
        </row>
        <row r="34">
          <cell r="A34" t="str">
            <v>Honest to Goodness - Bi-Carb Soda</v>
          </cell>
        </row>
        <row r="35">
          <cell r="A35" t="str">
            <v>Honest to Goodness - Corn Flour (S02 Free)</v>
          </cell>
        </row>
        <row r="36">
          <cell r="A36" t="str">
            <v>Honest to Goodness - Mesquite Powder</v>
          </cell>
        </row>
        <row r="37">
          <cell r="A37" t="str">
            <v>Honest to Goodness - Quinoa Flakes ORG</v>
          </cell>
        </row>
        <row r="38">
          <cell r="A38" t="str">
            <v>Hoppa - Cricket Powder</v>
          </cell>
        </row>
        <row r="39">
          <cell r="A39" t="str">
            <v>Hoppa - Cricket Powder</v>
          </cell>
        </row>
        <row r="40">
          <cell r="A40" t="str">
            <v>Hudson Group - Butter (Western Star Salted)</v>
          </cell>
        </row>
        <row r="41">
          <cell r="A41" t="str">
            <v>Hudson Group - Vanilla Bean Paste (Queens)</v>
          </cell>
        </row>
        <row r="42">
          <cell r="A42" t="str">
            <v>Icelandic Holdings - NAS Dark Chocolate Chips</v>
          </cell>
        </row>
        <row r="43">
          <cell r="A43" t="str">
            <v>Icelandic Holdings - NAS White Chocolate Mini Chips</v>
          </cell>
        </row>
        <row r="44">
          <cell r="A44" t="str">
            <v>Lakanto - Monkfruit Sweetener</v>
          </cell>
        </row>
        <row r="45">
          <cell r="A45" t="str">
            <v>Lewis Confectionary - Carob Powder</v>
          </cell>
        </row>
        <row r="46">
          <cell r="A46" t="str">
            <v>Lewis Confectionary - NAS Yoghurt Buttons</v>
          </cell>
        </row>
        <row r="47">
          <cell r="A47" t="str">
            <v>Maretai Organics - Inulin Powder (Agave) (ORG)</v>
          </cell>
        </row>
        <row r="48">
          <cell r="A48" t="str">
            <v>Michaelona Flavours - Bacon Liquid Flavour Natural (MTE-008412) (5L)</v>
          </cell>
        </row>
        <row r="49">
          <cell r="A49" t="str">
            <v>Michaelona Flavours - Banana Liquid Flavour Natural (MTE-011096) (5L)</v>
          </cell>
        </row>
        <row r="50">
          <cell r="A50" t="str">
            <v>Michaelona Flavours - Banana Liquid Flavour Natural (MTE-004988) (5L)</v>
          </cell>
        </row>
        <row r="51">
          <cell r="A51" t="str">
            <v>Michaelona Flavours - Blackcurrent Liquid Flavour Natural (MTE-006274) (5L)</v>
          </cell>
        </row>
        <row r="52">
          <cell r="A52" t="str">
            <v>Michaelona Flavours - Caramel Fudge Liquid Flavour Natural (MTE-006449) (5L)</v>
          </cell>
        </row>
        <row r="53">
          <cell r="A53" t="str">
            <v>Michaelona Flavours - Cheese Powder Natural (Vegan) (MTP-007571) (25kg)</v>
          </cell>
        </row>
        <row r="54">
          <cell r="A54" t="str">
            <v>Michaelona Flavours - Chocolate Liquid Flavour Natural (MTE-010373) (5L)</v>
          </cell>
        </row>
        <row r="55">
          <cell r="A55" t="str">
            <v>Michaelona Flavours - Chocolate Powder (MTP-008667) (20kg)</v>
          </cell>
        </row>
        <row r="56">
          <cell r="A56" t="str">
            <v>Michaelona Flavours - Cream Liquid Flavour Natural (MTE-0006402) (5L)</v>
          </cell>
        </row>
        <row r="57">
          <cell r="A57" t="str">
            <v>Michaelona Flavours - Lemon Oil (MTE-005074) (5L)</v>
          </cell>
        </row>
        <row r="58">
          <cell r="A58" t="str">
            <v>Michaelona Flavours - Mint Liquid Flavour Natural (MTE-005233) (5L)</v>
          </cell>
        </row>
        <row r="59">
          <cell r="A59" t="str">
            <v>Michaelona Flavours - Orange Oil (MTE-005055 ) (5L)</v>
          </cell>
        </row>
        <row r="60">
          <cell r="A60" t="str">
            <v>Michaelona Flavours - Peanut Butter Powder Flavour (MTP-009417) (25kg)</v>
          </cell>
        </row>
        <row r="61">
          <cell r="A61" t="str">
            <v>Michaelona Flavours - Raspberry Flavour Natural (MTE-010335) (5L)</v>
          </cell>
        </row>
        <row r="62">
          <cell r="A62" t="str">
            <v>Michaelona Flavours - Raspberry Flavour Natural (MTE-007014) (5L)</v>
          </cell>
        </row>
        <row r="63">
          <cell r="A63" t="str">
            <v>Michaelona Flavours - Strawberry Flavour Natural (MTE-008916) (5L)</v>
          </cell>
        </row>
        <row r="64">
          <cell r="A64" t="str">
            <v>Michaelona Flavours - Umami Powder (Vegetable Protein Extract) (MTP-004609) (20kg)</v>
          </cell>
        </row>
        <row r="65">
          <cell r="A65" t="str">
            <v>Michaelona Flavours - Vanilla Extract Natural Powder Flavour (MTP-008715) (25kg)</v>
          </cell>
        </row>
        <row r="66">
          <cell r="A66" t="str">
            <v>Michaelona Flavours - Vanilla Liquid Flavour Natural (MTE-008787) (5L)</v>
          </cell>
        </row>
        <row r="67">
          <cell r="A67" t="str">
            <v>Michaelona Flavours - White Chocolate Liquid Flavour Natural (MTE-007232) (5L)</v>
          </cell>
        </row>
        <row r="68">
          <cell r="A68" t="str">
            <v>Melbourne Nut Co. - Almond (Manufacturing Grade)</v>
          </cell>
        </row>
        <row r="69">
          <cell r="A69" t="str">
            <v>Melbourne Nut Co. - Almond Meal (Blanched)</v>
          </cell>
        </row>
        <row r="70">
          <cell r="A70" t="str">
            <v>Melbourne Nut Co. - Almond (Whole, Raw)</v>
          </cell>
        </row>
        <row r="71">
          <cell r="A71" t="str">
            <v>Melbourne Nut Co. - Almond Slivered</v>
          </cell>
        </row>
        <row r="72">
          <cell r="A72" t="str">
            <v>Melbourne Nut Co. - Almond Spread</v>
          </cell>
        </row>
        <row r="73">
          <cell r="A73" t="str">
            <v>Melbourne Nut Co. - Banana Dried</v>
          </cell>
        </row>
        <row r="74">
          <cell r="A74" t="str">
            <v>Melbourne Nut Co. - Black Chia</v>
          </cell>
        </row>
        <row r="75">
          <cell r="A75" t="str">
            <v>Melbourne Nut Co. - Black Pepper Powder</v>
          </cell>
        </row>
        <row r="76">
          <cell r="A76" t="str">
            <v>Melbourne Nut Co. - Brazil Nuts</v>
          </cell>
        </row>
        <row r="77">
          <cell r="A77" t="str">
            <v>Melbourne Nut Co. - Buckwheat Flour</v>
          </cell>
        </row>
        <row r="78">
          <cell r="A78" t="str">
            <v>Melbourne Nut Co. - Cacao Nibs (ORG)</v>
          </cell>
        </row>
        <row r="79">
          <cell r="A79" t="str">
            <v xml:space="preserve">Melbourne Nut Co. - Cacao Powder (ORG) </v>
          </cell>
        </row>
        <row r="80">
          <cell r="A80" t="str">
            <v>Melbourne Nut Co. - Camomile Flowers</v>
          </cell>
        </row>
        <row r="81">
          <cell r="A81" t="str">
            <v>Melbourne Nut Co. - Cashew (Raw, 240)</v>
          </cell>
        </row>
        <row r="82">
          <cell r="A82" t="str">
            <v>Melbourne Nut Co. - Chickpea (Besan) Flour</v>
          </cell>
        </row>
        <row r="83">
          <cell r="A83" t="str">
            <v>Melbourne Nut Co. - Chilli Flakes</v>
          </cell>
        </row>
        <row r="84">
          <cell r="A84" t="str">
            <v>Melbourne Nut Co. - Chilli Powder</v>
          </cell>
        </row>
        <row r="85">
          <cell r="A85" t="str">
            <v>Melbourne Nut Co. - Chilli Powder (Small MOQ)</v>
          </cell>
        </row>
        <row r="86">
          <cell r="A86" t="str">
            <v>Melbourne Nut Co. - Cinnamon Powder</v>
          </cell>
        </row>
        <row r="87">
          <cell r="A87" t="str">
            <v>Melbourne Nut Co. - Citric Acid</v>
          </cell>
        </row>
        <row r="88">
          <cell r="A88" t="str">
            <v>Melbourne Nut Co. - Citric Acid (Small MOQ)</v>
          </cell>
        </row>
        <row r="89">
          <cell r="A89" t="str">
            <v>Melbourne Nut Co. - Cocoa Powder (Dark)</v>
          </cell>
        </row>
        <row r="90">
          <cell r="A90" t="str">
            <v>Melbourne Nut Co. - Coconut Chips (ORG)</v>
          </cell>
        </row>
        <row r="91">
          <cell r="A91" t="str">
            <v>Melbourne Nut Co. - Coconut Flour (ORG)</v>
          </cell>
        </row>
        <row r="92">
          <cell r="A92" t="str">
            <v>Melbourne Nut Co. - Coconut Sugar (ORG)</v>
          </cell>
        </row>
        <row r="93">
          <cell r="A93" t="str">
            <v>Melbourne Nut Co. - Cranberries (Dried, Split)</v>
          </cell>
        </row>
        <row r="94">
          <cell r="A94" t="str">
            <v>Melbourne Nut Co. - Dates (Diced)</v>
          </cell>
        </row>
        <row r="95">
          <cell r="A95" t="str">
            <v>Melbourne Nut Co. - Dates (Whole, Pitted, Degletnur)</v>
          </cell>
        </row>
        <row r="96">
          <cell r="A96" t="str">
            <v>Melbourne Nut Co. - Dates (Whole, Pitted, Iranian)</v>
          </cell>
        </row>
        <row r="97">
          <cell r="A97" t="str">
            <v>Melbourne Nut Co. - Dates (Whole, Medjool)</v>
          </cell>
        </row>
        <row r="98">
          <cell r="A98" t="str">
            <v>Melbourne Nut Co. - Ginger Powder</v>
          </cell>
        </row>
        <row r="99">
          <cell r="A99" t="str">
            <v>Melbourne Nut Co. - Hazelnut Meal</v>
          </cell>
        </row>
        <row r="100">
          <cell r="A100" t="str">
            <v>Melbourne Nut Co. - Himalayan Pink Salt (Fine Grind)</v>
          </cell>
        </row>
        <row r="101">
          <cell r="A101" t="str">
            <v>Melbourne Nut Co. - Honey</v>
          </cell>
        </row>
        <row r="102">
          <cell r="A102" t="str">
            <v>Melbourne Nut Co. - Linseed (Meal)</v>
          </cell>
        </row>
        <row r="103">
          <cell r="A103" t="str">
            <v>Melbourne Nut Co. - Linseed (Whole)</v>
          </cell>
        </row>
        <row r="104">
          <cell r="A104" t="str">
            <v xml:space="preserve">Melbourne Nut Co. - LSA Mix </v>
          </cell>
        </row>
        <row r="105">
          <cell r="A105" t="str">
            <v>Melbourne Nut Co. - Paprika (Sweet)</v>
          </cell>
        </row>
        <row r="106">
          <cell r="A106" t="str">
            <v>Melbourne Nut Co. - Paprika (Sweet) (Small MOQ)</v>
          </cell>
        </row>
        <row r="107">
          <cell r="A107" t="str">
            <v>Melbourne Nut Co. - Pepitas</v>
          </cell>
        </row>
        <row r="108">
          <cell r="A108" t="str">
            <v>Melbourne Nut Co. - Quinoa Puffed (ORG)</v>
          </cell>
        </row>
        <row r="109">
          <cell r="A109" t="str">
            <v>Melbourne Nut Co. - Quinoa Flakes (ORG)</v>
          </cell>
        </row>
        <row r="110">
          <cell r="A110" t="str">
            <v>Melbourne Nut Co. - Rosemary (Dried)</v>
          </cell>
        </row>
        <row r="111">
          <cell r="A111" t="str">
            <v>Melbourne Nut Co. - Salt (Fine)</v>
          </cell>
        </row>
        <row r="112">
          <cell r="A112" t="str">
            <v>Melbourne Nut Co. - Spinach Powder</v>
          </cell>
        </row>
        <row r="113">
          <cell r="A113" t="str">
            <v>Melbourne Nut Co. - White Chia Seeds</v>
          </cell>
        </row>
        <row r="114">
          <cell r="A114" t="str">
            <v>Melbourne Nut Co. - Turmeric Powder</v>
          </cell>
        </row>
        <row r="115">
          <cell r="A115" t="str">
            <v>Melbourne Nut Co. - Walnut (Kernal, California)</v>
          </cell>
        </row>
        <row r="116">
          <cell r="A116" t="str">
            <v>Melbourne Nut Co. - Xanthan Gum</v>
          </cell>
        </row>
        <row r="117">
          <cell r="A117" t="str">
            <v>Morlife - L-Glycine</v>
          </cell>
        </row>
        <row r="118">
          <cell r="A118" t="str">
            <v>Morlife - L-Proline</v>
          </cell>
        </row>
        <row r="119">
          <cell r="A119" t="str">
            <v>Morlife - L-Lysine</v>
          </cell>
        </row>
        <row r="120">
          <cell r="A120" t="str">
            <v>Natural Evolution - Green Banana Flour</v>
          </cell>
        </row>
        <row r="121">
          <cell r="A121" t="str">
            <v>Natural Evolution - Sweet Potato Flour</v>
          </cell>
        </row>
        <row r="122">
          <cell r="A122" t="str">
            <v>Natural Moreish - Date Syrup</v>
          </cell>
        </row>
        <row r="123">
          <cell r="A123" t="str">
            <v>Natvia - Natvia Powder</v>
          </cell>
        </row>
        <row r="124">
          <cell r="A124" t="str">
            <v>Nescafe - Blend 43</v>
          </cell>
        </row>
        <row r="125">
          <cell r="A125" t="str">
            <v>Nexus Ingredients - Capmoist</v>
          </cell>
        </row>
        <row r="126">
          <cell r="A126" t="str">
            <v>NSM - Apple Diced</v>
          </cell>
        </row>
        <row r="127">
          <cell r="A127" t="str">
            <v>NSM - Carob Powder</v>
          </cell>
        </row>
        <row r="128">
          <cell r="A128" t="str">
            <v>NSM - Coconut Milk Powder</v>
          </cell>
        </row>
        <row r="129">
          <cell r="A129" t="str">
            <v>NSM - Date Paste</v>
          </cell>
        </row>
        <row r="130">
          <cell r="A130" t="str">
            <v>NSM - Inulin (Chicory Root)</v>
          </cell>
        </row>
        <row r="131">
          <cell r="A131" t="str">
            <v>NSM - Lemon Juice</v>
          </cell>
        </row>
        <row r="132">
          <cell r="A132" t="str">
            <v>NSM - Milk Powder</v>
          </cell>
        </row>
        <row r="133">
          <cell r="A133" t="str">
            <v>NSM - Rapadura (Cane) Sugar</v>
          </cell>
        </row>
        <row r="134">
          <cell r="A134" t="str">
            <v>Oostra - Beetroot Powder</v>
          </cell>
        </row>
        <row r="135">
          <cell r="A135" t="str">
            <v>Oostra - Lemon Peel Powder</v>
          </cell>
        </row>
        <row r="136">
          <cell r="A136" t="str">
            <v>Premium Blends - Whey Protein Isolate (Unflavoured)</v>
          </cell>
        </row>
        <row r="137">
          <cell r="A137" t="str">
            <v>Premium Blends - Whey Protein Concentrate (Unflavoured)</v>
          </cell>
        </row>
        <row r="138">
          <cell r="A138" t="str">
            <v>Premium Blends - Vitamin &amp; Mineral Blend</v>
          </cell>
        </row>
        <row r="139">
          <cell r="A139" t="str">
            <v>Roberts Edible Crafts - Cola Flavour</v>
          </cell>
        </row>
        <row r="140">
          <cell r="A140" t="str">
            <v>Roberts Edible Crafts - Lemonade Flavour</v>
          </cell>
        </row>
        <row r="141">
          <cell r="A141" t="str">
            <v>Royal Nut Co. - Amaranth (Puffed)</v>
          </cell>
        </row>
        <row r="142">
          <cell r="A142" t="str">
            <v>Royal Nut Co. - Cocoa Powder (Natural)</v>
          </cell>
        </row>
        <row r="143">
          <cell r="A143" t="str">
            <v>Royal Nut Co. - Vanilla Bean Powder</v>
          </cell>
        </row>
        <row r="144">
          <cell r="A144" t="str">
            <v>Scalzo - Almond Meal (Blanched)</v>
          </cell>
        </row>
        <row r="145">
          <cell r="A145" t="str">
            <v>Scalzo - Almond Meal (Natural)</v>
          </cell>
        </row>
        <row r="146">
          <cell r="A146" t="str">
            <v>Scalzo - Almonds (Crushed) (Blanched)</v>
          </cell>
        </row>
        <row r="147">
          <cell r="A147" t="str">
            <v>Scalzo - Almonds Natural Raw</v>
          </cell>
        </row>
        <row r="148">
          <cell r="A148" t="str">
            <v>Scalzo - Almonds Roasted</v>
          </cell>
        </row>
        <row r="149">
          <cell r="A149" t="str">
            <v>Scalzo - Almonds Slivered</v>
          </cell>
        </row>
        <row r="150">
          <cell r="A150" t="str">
            <v>Scalzo - Black Chia</v>
          </cell>
        </row>
        <row r="151">
          <cell r="A151" t="str">
            <v>Scalzo - Brown Rice Crisps</v>
          </cell>
        </row>
        <row r="152">
          <cell r="A152" t="str">
            <v>Scalzo - Brown Rice Flour</v>
          </cell>
        </row>
        <row r="153">
          <cell r="A153" t="str">
            <v>Scalzo - Buckwheat Flour</v>
          </cell>
        </row>
        <row r="154">
          <cell r="A154" t="str">
            <v>Scalzo - Cashew Pieces</v>
          </cell>
        </row>
        <row r="155">
          <cell r="A155" t="str">
            <v>Scalzo - Cashew Roasted</v>
          </cell>
        </row>
        <row r="156">
          <cell r="A156" t="str">
            <v>Scalzo - Chickpea (Roasted)</v>
          </cell>
        </row>
        <row r="157">
          <cell r="A157" t="str">
            <v>Scalzo - Chickpea Flour</v>
          </cell>
        </row>
        <row r="158">
          <cell r="A158" t="str">
            <v>Scalzo - Coconut Chips ORG</v>
          </cell>
        </row>
        <row r="159">
          <cell r="A159" t="str">
            <v>Scalzo - Coconut Fine (Org)</v>
          </cell>
        </row>
        <row r="160">
          <cell r="A160" t="str">
            <v>Scalzo - Coconut Flour (Org)</v>
          </cell>
        </row>
        <row r="161">
          <cell r="A161" t="str">
            <v>Scalzo - Coconut Shred (Org)</v>
          </cell>
        </row>
        <row r="162">
          <cell r="A162" t="str">
            <v>Scalzo - Corn Pieces - BBQ</v>
          </cell>
        </row>
        <row r="163">
          <cell r="A163" t="str">
            <v>Scalzo - Corn Pieces - Plain</v>
          </cell>
        </row>
        <row r="164">
          <cell r="A164" t="str">
            <v>Scalzo - Corn Pieces - Salted</v>
          </cell>
        </row>
        <row r="165">
          <cell r="A165" t="str">
            <v>Scalzo - Faba Bean Protein</v>
          </cell>
        </row>
        <row r="166">
          <cell r="A166" t="str">
            <v>Scalzo - Hazelnuts Roasted</v>
          </cell>
        </row>
        <row r="167">
          <cell r="A167" t="str">
            <v>Scalzo - Hemp Seeds</v>
          </cell>
        </row>
        <row r="168">
          <cell r="A168" t="str">
            <v>Scalzo - Linseed (Meal)</v>
          </cell>
        </row>
        <row r="169">
          <cell r="A169" t="str">
            <v>Scalzo - Linseed (Whole)</v>
          </cell>
        </row>
        <row r="170">
          <cell r="A170" t="str">
            <v>Scalzo - Macadamia (Small Pieces)</v>
          </cell>
        </row>
        <row r="171">
          <cell r="A171" t="str">
            <v>Scalzo - Pea Protein 80%</v>
          </cell>
        </row>
        <row r="172">
          <cell r="A172" t="str">
            <v>Scalzo - Peanuts (Roasted)</v>
          </cell>
        </row>
        <row r="173">
          <cell r="A173" t="str">
            <v>Scalzo - Peanuts (Roasted) (Flour)</v>
          </cell>
        </row>
        <row r="174">
          <cell r="A174" t="str">
            <v>Scalzo - Peanuts (Roasted) (Salted)</v>
          </cell>
        </row>
        <row r="175">
          <cell r="A175" t="str">
            <v>Scalzo - Pecan Halves</v>
          </cell>
        </row>
        <row r="176">
          <cell r="A176" t="str">
            <v>Scalzo - Pecans</v>
          </cell>
        </row>
        <row r="177">
          <cell r="A177" t="str">
            <v>Scalzo - Pepitas</v>
          </cell>
        </row>
        <row r="178">
          <cell r="A178" t="str">
            <v>Scalzo - Potato Starch</v>
          </cell>
        </row>
        <row r="179">
          <cell r="A179" t="str">
            <v>Scalzo - Psyllium Husk</v>
          </cell>
        </row>
        <row r="180">
          <cell r="A180" t="str">
            <v>Scalzo - Quinoa (White)</v>
          </cell>
        </row>
        <row r="181">
          <cell r="A181" t="str">
            <v>Scalzo - Quinoa Puffed</v>
          </cell>
        </row>
        <row r="182">
          <cell r="A182" t="str">
            <v>Scalzo - Rice (Puffed)</v>
          </cell>
        </row>
        <row r="183">
          <cell r="A183" t="str">
            <v>Scalzo - Rice Flour</v>
          </cell>
        </row>
        <row r="184">
          <cell r="A184" t="str">
            <v>Scalzo - Sesame Seeds</v>
          </cell>
        </row>
        <row r="185">
          <cell r="A185" t="str">
            <v>Scalzo - Sunflower Seeds</v>
          </cell>
        </row>
        <row r="186">
          <cell r="A186" t="str">
            <v>Scalzo - Sweet Potato Flour</v>
          </cell>
        </row>
        <row r="187">
          <cell r="A187" t="str">
            <v>Scalzo - Sweet Potato Powder</v>
          </cell>
        </row>
        <row r="188">
          <cell r="A188" t="str">
            <v>Scalzo - Tapioca Flour</v>
          </cell>
        </row>
        <row r="189">
          <cell r="A189" t="str">
            <v>Scalzo - Walnut (Pieces)</v>
          </cell>
        </row>
        <row r="190">
          <cell r="A190" t="str">
            <v>Scalzo - Walnuts</v>
          </cell>
        </row>
        <row r="191">
          <cell r="A191" t="str">
            <v>Scalzo - Whey Protein Crisps 70%</v>
          </cell>
        </row>
        <row r="192">
          <cell r="A192" t="str">
            <v>Shines - Gum Acacia (Arabica) (Fine)</v>
          </cell>
        </row>
        <row r="193">
          <cell r="A193" t="str">
            <v>Shines - Gum Acacia (Arabica) (Instant)</v>
          </cell>
        </row>
        <row r="194">
          <cell r="A194" t="str">
            <v>Stoney Creek - Flaxseed Flour</v>
          </cell>
        </row>
        <row r="195">
          <cell r="A195" t="str">
            <v>Stoney Creek - Flaxseed Oil</v>
          </cell>
        </row>
        <row r="196">
          <cell r="A196" t="str">
            <v>Sunrise Eggs - Fresh Egg Pulp</v>
          </cell>
        </row>
        <row r="197">
          <cell r="A197" t="str">
            <v>Sunrise Eggs - Fresh Egg White Pulp</v>
          </cell>
        </row>
        <row r="198">
          <cell r="A198" t="str">
            <v>Sunrise Eggs - Frozen Free Range Egg Pulp</v>
          </cell>
        </row>
        <row r="199">
          <cell r="A199" t="str">
            <v>Sunrise Eggs - Whole Egg Powder</v>
          </cell>
        </row>
        <row r="200">
          <cell r="A200" t="str">
            <v>The Plant Pantry - Nuttelex Original Blend</v>
          </cell>
        </row>
        <row r="201">
          <cell r="A201" t="str">
            <v>Vittoria - Espresso Powder 100% Arabica</v>
          </cell>
        </row>
        <row r="202">
          <cell r="A202" t="str">
            <v>Well Green - L-Theanine</v>
          </cell>
        </row>
        <row r="203">
          <cell r="A203" t="str">
            <v>Wilmar - Erythritol</v>
          </cell>
        </row>
        <row r="204">
          <cell r="A204" t="str">
            <v>Water</v>
          </cell>
        </row>
        <row r="205">
          <cell r="A205" t="str">
            <v>**Trial Ingredients**</v>
          </cell>
        </row>
        <row r="206">
          <cell r="A206" t="str">
            <v>Absolute Wholesale - Bone Broth Powder</v>
          </cell>
        </row>
        <row r="207">
          <cell r="A207" t="str">
            <v>Absolute Wholesale - Macadamia Oil</v>
          </cell>
        </row>
        <row r="208">
          <cell r="A208" t="str">
            <v>Agtech - Beef Liver Powder</v>
          </cell>
        </row>
        <row r="209">
          <cell r="A209" t="str">
            <v>Alchemy Agencies - Collagen (Bovine)</v>
          </cell>
        </row>
        <row r="210">
          <cell r="A210" t="str">
            <v>Alchemy Agencies - KynoSil (Silicium)</v>
          </cell>
        </row>
        <row r="211">
          <cell r="A211" t="str">
            <v>Alchemy Agencies - TIC Stabiliser</v>
          </cell>
        </row>
        <row r="212">
          <cell r="A212" t="str">
            <v>Alchemy Agencies - Gum Arabica</v>
          </cell>
        </row>
        <row r="213">
          <cell r="A213" t="str">
            <v>Alchemy Agencies - Pea Protein</v>
          </cell>
        </row>
        <row r="214">
          <cell r="A214" t="str">
            <v>Alchemy Agencies - Proteria CP (Food Guard)</v>
          </cell>
        </row>
        <row r="215">
          <cell r="A215" t="str">
            <v>Alchemy Agencies - Soft Bar Whey Blend</v>
          </cell>
        </row>
        <row r="216">
          <cell r="A216" t="str">
            <v>Alchemy Agencies - Easy Bar Whey Blend</v>
          </cell>
        </row>
        <row r="217">
          <cell r="A217" t="str">
            <v>Alchemy Agencies - Custom Vitamin Blend (Dulk)</v>
          </cell>
        </row>
        <row r="218">
          <cell r="A218" t="str">
            <v>Austral Herbs - Ashwagandha Powder</v>
          </cell>
        </row>
        <row r="219">
          <cell r="A219" t="str">
            <v>Austral Herbs - Kale Powder</v>
          </cell>
        </row>
        <row r="220">
          <cell r="A220" t="str">
            <v>Austral Herbs - Passionflower Powder</v>
          </cell>
        </row>
        <row r="221">
          <cell r="A221" t="str">
            <v>Austral Herbs - Valerian Root Powder</v>
          </cell>
        </row>
        <row r="222">
          <cell r="A222" t="str">
            <v>Austral Herbs - Lemon Grass Powder</v>
          </cell>
        </row>
        <row r="223">
          <cell r="A223" t="str">
            <v>Austral Herbs - Slippery Elm Powder</v>
          </cell>
        </row>
        <row r="224">
          <cell r="A224" t="str">
            <v>Ayur Organic - Tulsi Powder</v>
          </cell>
        </row>
        <row r="225">
          <cell r="A225" t="str">
            <v>Ayur Organic - Brahmi Powder</v>
          </cell>
        </row>
        <row r="226">
          <cell r="A226" t="str">
            <v>Ayur Organic - Gotukola</v>
          </cell>
        </row>
        <row r="227">
          <cell r="A227" t="str">
            <v>Buy Healthy - Shark Cartilage</v>
          </cell>
        </row>
        <row r="228">
          <cell r="A228" t="str">
            <v>Brenntag - Biotis GOS-P (Prebiotic)</v>
          </cell>
        </row>
        <row r="229">
          <cell r="A229" t="str">
            <v>Brenntag - Pea Protein</v>
          </cell>
        </row>
        <row r="230">
          <cell r="A230" t="str">
            <v>Campania - Miso Paste</v>
          </cell>
        </row>
        <row r="231">
          <cell r="A231" t="str">
            <v>Campania - Nori Seaweed</v>
          </cell>
        </row>
        <row r="232">
          <cell r="A232" t="str">
            <v>Cocoa Supply - Cocoa Butter (Deodorized)</v>
          </cell>
        </row>
        <row r="233">
          <cell r="A233" t="str">
            <v>Cocochine Coffee - 100% Robusta (MOQ 1kg)</v>
          </cell>
        </row>
        <row r="234">
          <cell r="A234" t="str">
            <v>Cocochine Coffee - 100% Robusta (MOQ 10kg)</v>
          </cell>
        </row>
        <row r="235">
          <cell r="A235" t="str">
            <v>Cocochine Coffee - 100% Robusta (MOQ 20kg)</v>
          </cell>
        </row>
        <row r="236">
          <cell r="A236" t="str">
            <v>Corn Crunchies - Original</v>
          </cell>
        </row>
        <row r="237">
          <cell r="A237" t="str">
            <v>Corn Crunchies - Cheese</v>
          </cell>
        </row>
        <row r="238">
          <cell r="A238" t="str">
            <v>Corn Crunchies - BBQ</v>
          </cell>
        </row>
        <row r="239">
          <cell r="A239" t="str">
            <v>Corn Crunchies - Fiery</v>
          </cell>
        </row>
        <row r="240">
          <cell r="A240" t="str">
            <v>Daabon - Canola Oil</v>
          </cell>
        </row>
        <row r="241">
          <cell r="A241" t="str">
            <v>Dairy Best - Whey Protein Concentrate</v>
          </cell>
        </row>
        <row r="242">
          <cell r="A242" t="str">
            <v>DJ&amp;A - Freeze Dried Raspberries</v>
          </cell>
        </row>
        <row r="243">
          <cell r="A243" t="str">
            <v>Elixinol (Aus Superfood Co.) - Aniseed Myrtle Powder</v>
          </cell>
        </row>
        <row r="244">
          <cell r="A244" t="str">
            <v>Elixinol (Aus Superfood Co.) - Aniseed Myrtle Powder (Small MOQ)</v>
          </cell>
        </row>
        <row r="245">
          <cell r="A245" t="str">
            <v>Elixinol (Aus Superfood Co.) - Davidson Plum Powder</v>
          </cell>
        </row>
        <row r="246">
          <cell r="A246" t="str">
            <v>Elixinol (Aus Superfood Co.) - Davidson Plum Powder (Small MOQ)</v>
          </cell>
        </row>
        <row r="247">
          <cell r="A247" t="str">
            <v>Elixinol (Aus Superfood Co.) - Hemp Protein 50%</v>
          </cell>
        </row>
        <row r="248">
          <cell r="A248" t="str">
            <v>Elixinol (Aus Superfood Co.) - Kakadu Plum Powder</v>
          </cell>
        </row>
        <row r="249">
          <cell r="A249" t="str">
            <v>Elixinol (Aus Superfood Co.) - Kakadu Plum Powder (Small MOQ)</v>
          </cell>
        </row>
        <row r="250">
          <cell r="A250" t="str">
            <v>Elixinol (Aus Superfood Co.) - Rosella Powder</v>
          </cell>
        </row>
        <row r="251">
          <cell r="A251" t="str">
            <v>Elixinol (Aus Superfood Co.) - Rosella Powder (Small MOQ)</v>
          </cell>
        </row>
        <row r="252">
          <cell r="A252" t="str">
            <v>Elixinol (Aus Superfood Co.) - Wattleseed Powder</v>
          </cell>
        </row>
        <row r="253">
          <cell r="A253" t="str">
            <v>Elixinol (Aus Superfood Co.) - Wattleseed Powder (Small MOQ)</v>
          </cell>
        </row>
        <row r="254">
          <cell r="A254" t="str">
            <v>Forun - Orange Peel Powder</v>
          </cell>
        </row>
        <row r="255">
          <cell r="A255" t="str">
            <v>Frontier Pets - Chicken Breast Powder</v>
          </cell>
        </row>
        <row r="256">
          <cell r="A256" t="str">
            <v>Frontier Pets - Kangaroo Powder</v>
          </cell>
        </row>
        <row r="257">
          <cell r="A257" t="str">
            <v>Frutex - Gelatine (220-40)</v>
          </cell>
        </row>
        <row r="258">
          <cell r="A258" t="str">
            <v>GEN - Blackstrap Mallasses</v>
          </cell>
        </row>
        <row r="259">
          <cell r="A259" t="str">
            <v>GEN - Caffine</v>
          </cell>
        </row>
        <row r="260">
          <cell r="A260" t="str">
            <v>GEN - Caster Sugar</v>
          </cell>
        </row>
        <row r="261">
          <cell r="A261" t="str">
            <v>GEN - Chive Flakes</v>
          </cell>
        </row>
        <row r="262">
          <cell r="A262" t="str">
            <v>GEN - Coconut Yoghurt</v>
          </cell>
        </row>
        <row r="263">
          <cell r="A263" t="str">
            <v>GEN - Creatine Monohydrate</v>
          </cell>
        </row>
        <row r="264">
          <cell r="A264" t="str">
            <v>GEN - Extra Virgin Olive Oil (ORG)</v>
          </cell>
        </row>
        <row r="265">
          <cell r="A265" t="str">
            <v>GEN - Folate</v>
          </cell>
        </row>
        <row r="266">
          <cell r="A266" t="str">
            <v>GEN - Goat Milk Powder</v>
          </cell>
        </row>
        <row r="267">
          <cell r="A267" t="str">
            <v>GEN - NMN</v>
          </cell>
        </row>
        <row r="268">
          <cell r="A268" t="str">
            <v>GEN - Nutritional Yeast</v>
          </cell>
        </row>
        <row r="269">
          <cell r="A269" t="str">
            <v>GEN - Omega Oils</v>
          </cell>
        </row>
        <row r="270">
          <cell r="A270" t="str">
            <v>GEN - Peppermint Oil (The Plant Food Company)</v>
          </cell>
        </row>
        <row r="271">
          <cell r="A271" t="str">
            <v>GEN - Pet Probiotic (ProN8ure)</v>
          </cell>
        </row>
        <row r="272">
          <cell r="A272" t="str">
            <v>GEN - Potassium Citrate</v>
          </cell>
        </row>
        <row r="273">
          <cell r="A273" t="str">
            <v>GEN - Selenium</v>
          </cell>
        </row>
        <row r="274">
          <cell r="A274" t="str">
            <v>GEN - Sesame Oil</v>
          </cell>
        </row>
        <row r="275">
          <cell r="A275" t="str">
            <v>GEN - Sunflower Lecithin</v>
          </cell>
        </row>
        <row r="276">
          <cell r="A276" t="str">
            <v xml:space="preserve">GEN - Taurine </v>
          </cell>
        </row>
        <row r="277">
          <cell r="A277" t="str">
            <v>GEN - Whey Protein</v>
          </cell>
        </row>
        <row r="278">
          <cell r="A278" t="str">
            <v>GEN - Whole Egg Powder</v>
          </cell>
        </row>
        <row r="279">
          <cell r="A279" t="str">
            <v>GEN - Vitamin B6</v>
          </cell>
        </row>
        <row r="280">
          <cell r="A280" t="str">
            <v>GEN - Vitamin B12</v>
          </cell>
        </row>
        <row r="281">
          <cell r="A281" t="str">
            <v>GF Oats Australia - GF Oats (Org)</v>
          </cell>
        </row>
        <row r="282">
          <cell r="A282" t="str">
            <v>GF Oats Australia - GF Quick Oats</v>
          </cell>
        </row>
        <row r="283">
          <cell r="A283" t="str">
            <v>Gluten Free Wholesalers - Amaranth (ORG)</v>
          </cell>
        </row>
        <row r="284">
          <cell r="A284" t="str">
            <v>Gluten Free Wholesalers - Corn Flour</v>
          </cell>
        </row>
        <row r="285">
          <cell r="A285" t="str">
            <v>Gluten Free Wholesalers - Millet Flour</v>
          </cell>
        </row>
        <row r="286">
          <cell r="A286" t="str">
            <v>Hello Matcha - Premium Matcha Powder</v>
          </cell>
        </row>
        <row r="287">
          <cell r="A287" t="str">
            <v>Hello Pure - Coconut Milk Powder</v>
          </cell>
        </row>
        <row r="288">
          <cell r="A288" t="str">
            <v>Hello Pure - Coconut Oil (Org)</v>
          </cell>
        </row>
        <row r="289">
          <cell r="A289" t="str">
            <v>Herbadiet - Pineapple Bromelain</v>
          </cell>
        </row>
        <row r="290">
          <cell r="A290" t="str">
            <v>Herbal Connection - Ashwagandha Powder</v>
          </cell>
        </row>
        <row r="291">
          <cell r="A291" t="str">
            <v>Herbal Connection - Astragalus Root Powder</v>
          </cell>
        </row>
        <row r="292">
          <cell r="A292" t="str">
            <v>Herbal Connection - Bee Pollen</v>
          </cell>
        </row>
        <row r="293">
          <cell r="A293" t="str">
            <v>Herbal Connection - Burdock Root Powder</v>
          </cell>
        </row>
        <row r="294">
          <cell r="A294" t="str">
            <v>Herbal Connection - Butterfly Pea Powder</v>
          </cell>
        </row>
        <row r="295">
          <cell r="A295" t="str">
            <v>Herbal Connection - Calendula Powder</v>
          </cell>
        </row>
        <row r="296">
          <cell r="A296" t="str">
            <v>Herbal Connection - Garlic Granules</v>
          </cell>
        </row>
        <row r="297">
          <cell r="A297" t="str">
            <v>Herbal Connection - Lavender Flower Powder</v>
          </cell>
        </row>
        <row r="298">
          <cell r="A298" t="str">
            <v>Herbal Connection - Lemon Balm Powder</v>
          </cell>
        </row>
        <row r="299">
          <cell r="A299" t="str">
            <v>Herbal Connection - Liquorice Root Powder</v>
          </cell>
        </row>
        <row r="300">
          <cell r="A300" t="str">
            <v>Herbal Connection - Lucuma Powder</v>
          </cell>
        </row>
        <row r="301">
          <cell r="A301" t="str">
            <v>Herbal Connection - Maca Powder ORG</v>
          </cell>
        </row>
        <row r="302">
          <cell r="A302" t="str">
            <v>Herbal Connection - Maqui Berry Powder</v>
          </cell>
        </row>
        <row r="303">
          <cell r="A303" t="str">
            <v>Herbal Connection - Marshmallow Leaf</v>
          </cell>
        </row>
        <row r="304">
          <cell r="A304" t="str">
            <v>Herbal Connection - Marshmallow Root Powder</v>
          </cell>
        </row>
        <row r="305">
          <cell r="A305" t="str">
            <v>Herbal Connection - Matcha Powder</v>
          </cell>
        </row>
        <row r="306">
          <cell r="A306" t="str">
            <v>Herbal Connection - Mesquite Powder</v>
          </cell>
        </row>
        <row r="307">
          <cell r="A307" t="str">
            <v>Herbal Connection - MSM (Methylsulfonyl Methane) Powder</v>
          </cell>
        </row>
        <row r="308">
          <cell r="A308" t="str">
            <v>Herbal Connection - Nettle Leaf Powder</v>
          </cell>
        </row>
        <row r="309">
          <cell r="A309" t="str">
            <v>Herbal Connection - Orange Peel Powder</v>
          </cell>
        </row>
        <row r="310">
          <cell r="A310" t="str">
            <v>Herbal Connection - Pau D'Arco Powder</v>
          </cell>
        </row>
        <row r="311">
          <cell r="A311" t="str">
            <v>Herbal Connection - Reishi Mushroom Powder ORG</v>
          </cell>
        </row>
        <row r="312">
          <cell r="A312" t="str">
            <v>Herbal Connection - Rosehip Powder ORG</v>
          </cell>
        </row>
        <row r="313">
          <cell r="A313" t="str">
            <v>Herbal Connection - Sage Powder</v>
          </cell>
        </row>
        <row r="314">
          <cell r="A314" t="str">
            <v xml:space="preserve">Herbal Connection - Tomato Granules </v>
          </cell>
        </row>
        <row r="315">
          <cell r="A315" t="str">
            <v>Herbal Connection - Valerian Root Powder</v>
          </cell>
        </row>
        <row r="316">
          <cell r="A316" t="str">
            <v>Herbal Connection - Vervain Powder</v>
          </cell>
        </row>
        <row r="317">
          <cell r="A317" t="str">
            <v>Hindustan - Chilli Powder (Kashmiri)</v>
          </cell>
        </row>
        <row r="318">
          <cell r="A318" t="str">
            <v>Hindustan - Mung Bean</v>
          </cell>
        </row>
        <row r="319">
          <cell r="A319" t="str">
            <v>Hindustan - Mung Dhal (Yellow Split Lentil)</v>
          </cell>
        </row>
        <row r="320">
          <cell r="A320" t="str">
            <v xml:space="preserve">Hindustan - Red Sorghum Flour </v>
          </cell>
        </row>
        <row r="321">
          <cell r="A321" t="str">
            <v>Hindustan - Red Sorghum Grain</v>
          </cell>
        </row>
        <row r="322">
          <cell r="A322" t="str">
            <v>Honest to Goodness - Agave Syrup</v>
          </cell>
        </row>
        <row r="323">
          <cell r="A323" t="str">
            <v>Honest to Goodness - Brown Rice Protein Powder (ORG)</v>
          </cell>
        </row>
        <row r="324">
          <cell r="A324" t="str">
            <v>Honest to Goodness - Dried Strawberries</v>
          </cell>
        </row>
        <row r="325">
          <cell r="A325" t="str">
            <v>Honest to Goodness - Dried Pineapple</v>
          </cell>
        </row>
        <row r="326">
          <cell r="A326" t="str">
            <v>Honest to Goodness - Millet (Hulled, ORG)</v>
          </cell>
        </row>
        <row r="327">
          <cell r="A327" t="str">
            <v>Honest to Goodness - Slippery Elm Powder</v>
          </cell>
        </row>
        <row r="328">
          <cell r="A328" t="str">
            <v>Hudson Group - Egg White Pulp (Sunny Queen)</v>
          </cell>
        </row>
        <row r="329">
          <cell r="A329" t="str">
            <v>Hudson Group - Ghee</v>
          </cell>
        </row>
        <row r="330">
          <cell r="A330" t="str">
            <v>Hudson Group - Milk Powder Full Cream</v>
          </cell>
        </row>
        <row r="331">
          <cell r="A331" t="str">
            <v>Hudson Group - CSR Pure Icing Sugar</v>
          </cell>
        </row>
        <row r="332">
          <cell r="A332" t="str">
            <v>Hudson Group - Wasabi Powder</v>
          </cell>
        </row>
        <row r="333">
          <cell r="A333" t="str">
            <v>Hudson Group - Zaatar</v>
          </cell>
        </row>
        <row r="334">
          <cell r="A334" t="str">
            <v>Lakanto - Golden Monkfruit Sweetener</v>
          </cell>
        </row>
        <row r="335">
          <cell r="A335" t="str">
            <v>Lewis Confectionary - NAS Carob Chips</v>
          </cell>
        </row>
        <row r="336">
          <cell r="A336" t="str">
            <v>Lewis Confectionary - NAS Peanut Clusters</v>
          </cell>
        </row>
        <row r="337">
          <cell r="A337" t="str">
            <v>Lewis Confectionary - NAS Yoghurt Buttons</v>
          </cell>
        </row>
        <row r="338">
          <cell r="A338" t="str">
            <v>Lewis Confectionary - NAS Yoghurt Coated Peanuts</v>
          </cell>
        </row>
        <row r="339">
          <cell r="A339" t="str">
            <v>Lewis Confectionary - Flavoured Yoghurt Buttons</v>
          </cell>
        </row>
        <row r="340">
          <cell r="A340" t="str">
            <v>Lewis Confectionary - Sugar Peanut Clusters</v>
          </cell>
        </row>
        <row r="341">
          <cell r="A341" t="str">
            <v>Lewis Confectionary - Sugar Yoghurt Buttons</v>
          </cell>
        </row>
        <row r="342">
          <cell r="A342" t="str">
            <v>Lewis Confectionary - Sugar Yoghurt Coated Peanuts</v>
          </cell>
        </row>
        <row r="343">
          <cell r="A343" t="str">
            <v>Lisa McCann Herbs - Green Lipped Mussel Powder</v>
          </cell>
        </row>
        <row r="344">
          <cell r="A344" t="str">
            <v>Loyalty Pet Treats - Kangaroo Jerky</v>
          </cell>
        </row>
        <row r="345">
          <cell r="A345" t="str">
            <v>Loyalty Pet Treats - Kangaroo Meaty Bites</v>
          </cell>
        </row>
        <row r="346">
          <cell r="A346" t="str">
            <v>Loyalty Pet Treats - Chicken Breast</v>
          </cell>
        </row>
        <row r="347">
          <cell r="A347" t="str">
            <v>Macro Mike - Protein Powder</v>
          </cell>
        </row>
        <row r="348">
          <cell r="A348" t="str">
            <v>Maretai Organics - Coconut Nectar (ORG)</v>
          </cell>
        </row>
        <row r="349">
          <cell r="A349" t="str">
            <v>Maretai Organics - Cacao Butter</v>
          </cell>
        </row>
        <row r="350">
          <cell r="A350" t="str">
            <v>Matrix Life Science - Sunflower Lecithin</v>
          </cell>
        </row>
        <row r="351">
          <cell r="A351" t="str">
            <v>Melbourne Food Ingredient Depot - Calcium Citrate</v>
          </cell>
        </row>
        <row r="352">
          <cell r="A352" t="str">
            <v>Melbourne Nut Co. - All Spice</v>
          </cell>
        </row>
        <row r="353">
          <cell r="A353" t="str">
            <v>Melbourne Nut Co. - All Spice (Small MOQ)</v>
          </cell>
        </row>
        <row r="354">
          <cell r="A354" t="str">
            <v>Melbourne Nut Co. - Almond (Whole, Raw) (ORG)</v>
          </cell>
        </row>
        <row r="355">
          <cell r="A355" t="str">
            <v>Melbourne Nut Co. - Apricot Diced</v>
          </cell>
        </row>
        <row r="356">
          <cell r="A356" t="str">
            <v>Melbourne Nut Co. - Baking Powder</v>
          </cell>
        </row>
        <row r="357">
          <cell r="A357" t="str">
            <v>Melbourne Nut Co. - Banana Chips</v>
          </cell>
        </row>
        <row r="358">
          <cell r="A358" t="str">
            <v>Melbourne Nut Co. - Black Pepper Cracked</v>
          </cell>
        </row>
        <row r="359">
          <cell r="A359" t="str">
            <v>Melbourne Nut Co. - Black Sesame Seed</v>
          </cell>
        </row>
        <row r="360">
          <cell r="A360" t="str">
            <v>Melbourne Nut Co. - Black Sesame Seed (Small MOQ)</v>
          </cell>
        </row>
        <row r="361">
          <cell r="A361" t="str">
            <v>Melbourne Nut Co. - Blueberries (Dried, Whole)</v>
          </cell>
        </row>
        <row r="362">
          <cell r="A362" t="str">
            <v>Melbourne Nut Co. - Buckwheat</v>
          </cell>
        </row>
        <row r="363">
          <cell r="A363" t="str">
            <v xml:space="preserve">Melbourne Nut Co. - Cardamom Powder </v>
          </cell>
        </row>
        <row r="364">
          <cell r="A364" t="str">
            <v>Melbourne Nut Co. - Cardamom Powder (Small MOQ)</v>
          </cell>
        </row>
        <row r="365">
          <cell r="A365" t="str">
            <v>Melbourne Nut Co. - Cashew (Raw, 320)</v>
          </cell>
        </row>
        <row r="366">
          <cell r="A366" t="str">
            <v>Melbourne Nut Co. - Cashew (Raw) (ORG)</v>
          </cell>
        </row>
        <row r="367">
          <cell r="A367" t="str">
            <v>Melbourne Nut Co. - Cashew Spread</v>
          </cell>
        </row>
        <row r="368">
          <cell r="A368" t="str">
            <v>Melbourne Nut Co. - Cayenne Pepper</v>
          </cell>
        </row>
        <row r="369">
          <cell r="A369" t="str">
            <v>Melbourne Nut Co. - Cayenne Pepper (Small MOQ)</v>
          </cell>
        </row>
        <row r="370">
          <cell r="A370" t="str">
            <v xml:space="preserve">Melbourne Nut Co. - Clove Powder </v>
          </cell>
        </row>
        <row r="371">
          <cell r="A371" t="str">
            <v>Melbourne Nut Co. - Clove Powder (Small MOQ)</v>
          </cell>
        </row>
        <row r="372">
          <cell r="A372" t="str">
            <v>Melbourne Nut Co. - Coriander Powder</v>
          </cell>
        </row>
        <row r="373">
          <cell r="A373" t="str">
            <v>Melbourne Nut Co. - Coriander Powder (Small MOQ)</v>
          </cell>
        </row>
        <row r="374">
          <cell r="A374" t="str">
            <v>Melbourne Nut Co. - Cumin Powder</v>
          </cell>
        </row>
        <row r="375">
          <cell r="A375" t="str">
            <v>Melbourne Nut Co. - Cumin Powder (Small MOQ)</v>
          </cell>
        </row>
        <row r="376">
          <cell r="A376" t="str">
            <v>Melbourne Nut Co. - Fennel Powder (Small MOQ)</v>
          </cell>
        </row>
        <row r="377">
          <cell r="A377" t="str">
            <v>Melbourne Nut Co. - Fennugreek Powder (Small MOQ)</v>
          </cell>
        </row>
        <row r="378">
          <cell r="A378" t="str">
            <v>Melbourne Nut Co. - Figs Diced</v>
          </cell>
        </row>
        <row r="379">
          <cell r="A379" t="str">
            <v>Melbourne Nut Co. - Garam Masala (Small MOQ)</v>
          </cell>
        </row>
        <row r="380">
          <cell r="A380" t="str">
            <v>Melbourne Nut Co. - Garlic Powder</v>
          </cell>
        </row>
        <row r="381">
          <cell r="A381" t="str">
            <v>Melbourne Nut Co. - Garlic Powder (Small MOQ)</v>
          </cell>
        </row>
        <row r="382">
          <cell r="A382" t="str">
            <v>Melbourne Nut Co. - Garlic Granules</v>
          </cell>
        </row>
        <row r="383">
          <cell r="A383" t="str">
            <v>Melbourne Nut Co. - Garlic Granules (Small MOQ)</v>
          </cell>
        </row>
        <row r="384">
          <cell r="A384" t="str">
            <v>Melbourne Nut Co. - Goji Berries</v>
          </cell>
        </row>
        <row r="385">
          <cell r="A385" t="str">
            <v>Melbourne Nut Co. - Hazelnut Diced</v>
          </cell>
        </row>
        <row r="386">
          <cell r="A386" t="str">
            <v>Melbourne Nut Co. - Hazelnut Spread</v>
          </cell>
        </row>
        <row r="387">
          <cell r="A387" t="str">
            <v>Melbourne Nut Co. - Macadamia (Whole, Raw) Style 1</v>
          </cell>
        </row>
        <row r="388">
          <cell r="A388" t="str">
            <v>Melbourne Nut Co. - Mint</v>
          </cell>
        </row>
        <row r="389">
          <cell r="A389" t="str">
            <v>Melbourne Nut Co. - Mint (Small MOQ)</v>
          </cell>
        </row>
        <row r="390">
          <cell r="A390" t="str">
            <v>Melbourne Nut Co. - Nutmeg Powder (Small MOQ)</v>
          </cell>
        </row>
        <row r="391">
          <cell r="A391" t="str">
            <v>Melbourne Nut Co. - Onion Powder</v>
          </cell>
        </row>
        <row r="392">
          <cell r="A392" t="str">
            <v>Melbourne Nut Co. - Onion Powder (Small MOQ)</v>
          </cell>
        </row>
        <row r="393">
          <cell r="A393" t="str">
            <v>Melbourne Nut Co. - Oregano</v>
          </cell>
        </row>
        <row r="394">
          <cell r="A394" t="str">
            <v>Melbourne Nut Co. - Oregano (Small MOQ)</v>
          </cell>
        </row>
        <row r="395">
          <cell r="A395" t="str">
            <v>Melbourne Nut Co. - Paprika (Smoked)</v>
          </cell>
        </row>
        <row r="396">
          <cell r="A396" t="str">
            <v>Melbourne Nut Co. - Paprika (Smoked) (Small MOQ)</v>
          </cell>
        </row>
        <row r="397">
          <cell r="A397" t="str">
            <v>Melbourne Nut Co. - Pistachio (Kernals, Iranian)</v>
          </cell>
        </row>
        <row r="398">
          <cell r="A398" t="str">
            <v>Melbourne Nut Co. - Pistachio (Kernals, Australian)</v>
          </cell>
        </row>
        <row r="399">
          <cell r="A399" t="str">
            <v>Melbourne Nut Co. - Popcorn Kernels</v>
          </cell>
        </row>
        <row r="400">
          <cell r="A400" t="str">
            <v>Melbourne Nut Co. - Prunes (Pitted)</v>
          </cell>
        </row>
        <row r="401">
          <cell r="A401" t="str">
            <v>Melbourne Nut Co. - Psyllium Husk</v>
          </cell>
        </row>
        <row r="402">
          <cell r="A402" t="str">
            <v>Melbourne Nut Co. - Psyllium Husk Powder</v>
          </cell>
        </row>
        <row r="403">
          <cell r="A403" t="str">
            <v>Melbourne Nut Co. - Parsley (Dried)</v>
          </cell>
        </row>
        <row r="404">
          <cell r="A404" t="str">
            <v>Melbourne Nut Co. - Parsley (Dried) (Small MOQ)</v>
          </cell>
        </row>
        <row r="405">
          <cell r="A405" t="str">
            <v>Melbourne Nut Co. - Peaches (Dried)</v>
          </cell>
        </row>
        <row r="406">
          <cell r="A406" t="str">
            <v>Melbourne Nut Co. - Raisins (Dark)</v>
          </cell>
        </row>
        <row r="407">
          <cell r="A407" t="str">
            <v>Melbourne Nut Co. - Raisins (Golden)</v>
          </cell>
        </row>
        <row r="408">
          <cell r="A408" t="str">
            <v>Melbourne Nut Co. - Sugar (Raw, ORG)</v>
          </cell>
        </row>
        <row r="409">
          <cell r="A409" t="str">
            <v>Melbourne Nut Co. - White Sugar</v>
          </cell>
        </row>
        <row r="410">
          <cell r="A410" t="str">
            <v>Melbourne Nut Co. - Sultanas (ORG)</v>
          </cell>
        </row>
        <row r="411">
          <cell r="A411" t="str">
            <v>Melbourne Nut Co. - Tahini (Hulled, Australian)</v>
          </cell>
        </row>
        <row r="412">
          <cell r="A412" t="str">
            <v>Melbourne Solvents - Vegetable Glycerine</v>
          </cell>
        </row>
        <row r="413">
          <cell r="A413" t="str">
            <v>METARON - Nat Choc (AMC2118)</v>
          </cell>
        </row>
        <row r="414">
          <cell r="A414" t="str">
            <v>METARON - Nat Van French Bourbon (AMV0088)</v>
          </cell>
        </row>
        <row r="415">
          <cell r="A415" t="str">
            <v>Mirfak - Buckwheat Flour (Gluten Tested)</v>
          </cell>
        </row>
        <row r="416">
          <cell r="A416" t="str">
            <v>Mirfak - Chickpea (Besan) Flour (Gluten Tested)</v>
          </cell>
        </row>
        <row r="417">
          <cell r="A417" t="str">
            <v>Mirfak - Linseed Meal (Gluten Tested)</v>
          </cell>
        </row>
        <row r="418">
          <cell r="A418" t="str">
            <v>Mirfak - Quinoa Flour (Gluten Tested)</v>
          </cell>
        </row>
        <row r="419">
          <cell r="A419" t="str">
            <v>Murray River - Salt</v>
          </cell>
        </row>
        <row r="420">
          <cell r="A420" t="str">
            <v>Natif - Boab Powder</v>
          </cell>
        </row>
        <row r="421">
          <cell r="A421" t="str">
            <v>Natif - Desert Lime Powder</v>
          </cell>
        </row>
        <row r="422">
          <cell r="A422" t="str">
            <v>Natural Moreish - Cocoa Butter (Deodorised)</v>
          </cell>
        </row>
        <row r="423">
          <cell r="A423" t="str">
            <v>Naturally Sweet - Erythritol</v>
          </cell>
        </row>
        <row r="424">
          <cell r="A424" t="str">
            <v>Naturally Sweet - Monkfruit Powder 100%</v>
          </cell>
        </row>
        <row r="425">
          <cell r="A425" t="str">
            <v>Naturally Sweet - Stevia</v>
          </cell>
        </row>
        <row r="426">
          <cell r="A426" t="str">
            <v>Neugini Naturals - Vanilla Extract</v>
          </cell>
        </row>
        <row r="427">
          <cell r="A427" t="str">
            <v>Neugini Naturals - Vanilla Paste</v>
          </cell>
        </row>
        <row r="428">
          <cell r="A428" t="str">
            <v>Neugini Naturals - Vanilla Powder (A Grade)</v>
          </cell>
        </row>
        <row r="429">
          <cell r="A429" t="str">
            <v>Nexus Ingredients - Allulose (Syrup)</v>
          </cell>
        </row>
        <row r="430">
          <cell r="A430" t="str">
            <v>Nexus Ingredients - Moist Plus</v>
          </cell>
        </row>
        <row r="431">
          <cell r="A431" t="str">
            <v>Nutradry - Apple Powder</v>
          </cell>
        </row>
        <row r="432">
          <cell r="A432" t="str">
            <v>Nutradry - Apple Powder (Small MOQ)</v>
          </cell>
        </row>
        <row r="433">
          <cell r="A433" t="str">
            <v>Nutradry - Banana Powder (Small MOQ)</v>
          </cell>
        </row>
        <row r="434">
          <cell r="A434" t="str">
            <v>Nutradry - Beetroot Juice Powder</v>
          </cell>
        </row>
        <row r="435">
          <cell r="A435" t="str">
            <v>Nutradry - Beetroot Juice Powder (Small MOQ)</v>
          </cell>
        </row>
        <row r="436">
          <cell r="A436" t="str">
            <v>Nutradry - Blueberry Powder</v>
          </cell>
        </row>
        <row r="437">
          <cell r="A437" t="str">
            <v>Nutradry - Mango Powder</v>
          </cell>
        </row>
        <row r="438">
          <cell r="A438" t="str">
            <v>Nutradry - Mango Powder (Small MOQ)</v>
          </cell>
        </row>
        <row r="439">
          <cell r="A439" t="str">
            <v>Nutradry - Maple Syrup Powder</v>
          </cell>
        </row>
        <row r="440">
          <cell r="A440" t="str">
            <v>Nutradry - Maple Syrup Powder (Small MOQ)</v>
          </cell>
        </row>
        <row r="441">
          <cell r="A441" t="str">
            <v>Nutradry - Mixed Berry Powder</v>
          </cell>
        </row>
        <row r="442">
          <cell r="A442" t="str">
            <v>Nutradry - Mixed Berry Powder (Small MOQ)</v>
          </cell>
        </row>
        <row r="443">
          <cell r="A443" t="str">
            <v>Nutradry - Pineapple Powder</v>
          </cell>
        </row>
        <row r="444">
          <cell r="A444" t="str">
            <v>Nutradry - Pineapple Powder (Small MOQ)</v>
          </cell>
        </row>
        <row r="445">
          <cell r="A445" t="str">
            <v>Nutradry - Raspberry Powder</v>
          </cell>
        </row>
        <row r="446">
          <cell r="A446" t="str">
            <v>Nutradry - Raspberry Powder (Small MOQ)</v>
          </cell>
        </row>
        <row r="447">
          <cell r="A447" t="str">
            <v>Nutradry - Strawberry Powder</v>
          </cell>
        </row>
        <row r="448">
          <cell r="A448" t="str">
            <v>Nutradry - Pumpkin Powder</v>
          </cell>
        </row>
        <row r="449">
          <cell r="A449" t="str">
            <v>Nutradry - Pumpkin Powder (Small MOQ)</v>
          </cell>
        </row>
        <row r="450">
          <cell r="A450" t="str">
            <v>Pure Wellness - Curcumin Powder</v>
          </cell>
        </row>
        <row r="451">
          <cell r="A451" t="str">
            <v>Pure Wellness - Vitamin D3 (Cholecalciferol)</v>
          </cell>
        </row>
        <row r="452">
          <cell r="A452" t="str">
            <v>Pure Wellness - Vitamin K2</v>
          </cell>
        </row>
        <row r="453">
          <cell r="A453" t="str">
            <v>Real Food Distributors - Sweet William Mylk Choc Buttons</v>
          </cell>
        </row>
        <row r="454">
          <cell r="A454" t="str">
            <v>Real Food Distributors - Sweet William Dark Choc Buttons</v>
          </cell>
        </row>
        <row r="455">
          <cell r="A455" t="str">
            <v>Real Food Distributors - Sweet William White Choc Buttons</v>
          </cell>
        </row>
        <row r="456">
          <cell r="A456" t="str">
            <v>Savannah - Fibersol 2</v>
          </cell>
        </row>
        <row r="457">
          <cell r="A457" t="str">
            <v xml:space="preserve">Seaweed Enterprises Australia - Seaweed meal </v>
          </cell>
        </row>
        <row r="458">
          <cell r="A458" t="str">
            <v>Spiral Foods - Blackstrap Molasses</v>
          </cell>
        </row>
        <row r="459">
          <cell r="A459" t="str">
            <v>Spiral Foods - Tamari</v>
          </cell>
        </row>
        <row r="460">
          <cell r="A460" t="str">
            <v>Synergy Healthcare - Magnesium Citrate</v>
          </cell>
        </row>
        <row r="461">
          <cell r="A461" t="str">
            <v>Terra Madre - Bee Pollen</v>
          </cell>
        </row>
        <row r="462">
          <cell r="A462" t="str">
            <v>Terra Madre - Lucuma Powder</v>
          </cell>
        </row>
        <row r="463">
          <cell r="A463" t="str">
            <v>Terra Madre - Maca Powder</v>
          </cell>
        </row>
        <row r="464">
          <cell r="A464" t="str">
            <v>Terra Madre - Maqui Berry Powder</v>
          </cell>
        </row>
        <row r="465">
          <cell r="A465" t="str">
            <v>Terra Madre - Matcha Powder</v>
          </cell>
        </row>
        <row r="466">
          <cell r="A466" t="str">
            <v>Terra Madre - Mesquite Powder</v>
          </cell>
        </row>
        <row r="467">
          <cell r="A467" t="str">
            <v>Terra Madre - Reishi Mushroom Powder ORG</v>
          </cell>
        </row>
        <row r="468">
          <cell r="A468" t="str">
            <v>Terra Madre - Turkey Tail Mushroom Powder</v>
          </cell>
        </row>
        <row r="469">
          <cell r="A469" t="str">
            <v>Tim Stock - Non Pariels (Coloured)</v>
          </cell>
        </row>
        <row r="470">
          <cell r="A470" t="str">
            <v>Tim Stock - Non Pariels (Red)</v>
          </cell>
        </row>
        <row r="471">
          <cell r="A471" t="str">
            <v>Viridian - Soldier Fly Protein</v>
          </cell>
        </row>
        <row r="472">
          <cell r="A472" t="str">
            <v>Vitamin C - Generic</v>
          </cell>
        </row>
        <row r="473">
          <cell r="A473" t="str">
            <v>VK Aromatics - Caramel Powder Flavour Natural 2015/10</v>
          </cell>
        </row>
        <row r="474">
          <cell r="A474" t="str">
            <v>VK Aromatics - Strawberry Powder Flavour Natural 1439</v>
          </cell>
        </row>
        <row r="475">
          <cell r="A475" t="str">
            <v>VK Aromatics - Vanilla Extract Powder Flavour Natural 1028</v>
          </cell>
        </row>
        <row r="476">
          <cell r="A476" t="str">
            <v>Well Green - Blue Gardenia Powder</v>
          </cell>
        </row>
        <row r="477">
          <cell r="A477" t="str">
            <v>Well Green - Calicum Citrate</v>
          </cell>
        </row>
        <row r="478">
          <cell r="A478" t="str">
            <v>Well Green - Chromium Picolinate</v>
          </cell>
        </row>
        <row r="479">
          <cell r="A479" t="str">
            <v>Well Green - L-Leucine</v>
          </cell>
        </row>
        <row r="480">
          <cell r="A480" t="str">
            <v>Well Green - L-Lysine</v>
          </cell>
        </row>
        <row r="481">
          <cell r="A481" t="str">
            <v>Well Green - Magnesium Bisglycinate</v>
          </cell>
        </row>
        <row r="482">
          <cell r="A482" t="str">
            <v>Well Green - MCT Oil Powder</v>
          </cell>
        </row>
        <row r="483">
          <cell r="A483" t="str">
            <v>Well Green - Spirulina Powder</v>
          </cell>
        </row>
        <row r="484">
          <cell r="A484" t="str">
            <v xml:space="preserve">Well Green - Vitamin C </v>
          </cell>
        </row>
        <row r="485">
          <cell r="A485" t="str">
            <v>Well Green - Vitamin D3 (Cholecalcalciferol) (100,000 IU)</v>
          </cell>
        </row>
        <row r="486">
          <cell r="A486" t="str">
            <v>Well Green - Vitamin E Oil</v>
          </cell>
        </row>
        <row r="487">
          <cell r="A487" t="str">
            <v>Well Green - Vitamin K2 (MK-7)</v>
          </cell>
        </row>
        <row r="488">
          <cell r="A488" t="str">
            <v>Well Green - Zinc Bisglycinate</v>
          </cell>
        </row>
        <row r="489">
          <cell r="A489" t="str">
            <v xml:space="preserve">Wholesale Health Food Distributors - Acai Powder </v>
          </cell>
        </row>
        <row r="490">
          <cell r="A490" t="str">
            <v xml:space="preserve">Wholesale Health Food Distributors - Apple Cider Vinegar Powder </v>
          </cell>
        </row>
        <row r="491">
          <cell r="A491" t="str">
            <v>Wholesale Health Food Distributors - Ascorbic Acid (Viatmin C)</v>
          </cell>
        </row>
        <row r="492">
          <cell r="A492" t="str">
            <v>Wholesale Health Food Distributors - Astragalus</v>
          </cell>
        </row>
        <row r="493">
          <cell r="A493" t="str">
            <v>Wholesale Health Food Distributors - Coconut MCT Oil Powder (ORG)</v>
          </cell>
        </row>
        <row r="494">
          <cell r="A494" t="str">
            <v>Wholesale Health Food Distributors - L-Tryptophan</v>
          </cell>
        </row>
        <row r="495">
          <cell r="A495" t="str">
            <v>Wholesale Health Food Distributors - Magnesium Citrate</v>
          </cell>
        </row>
        <row r="496">
          <cell r="A496" t="str">
            <v xml:space="preserve">Wholesale Health Food Distributors - Maple Syrup Powder </v>
          </cell>
        </row>
        <row r="497">
          <cell r="A497" t="str">
            <v>Wholesale Health Food Distributors - Noni Powder</v>
          </cell>
        </row>
        <row r="498">
          <cell r="A498" t="str">
            <v>Wilmar - Mixed Tocopherols</v>
          </cell>
        </row>
        <row r="499">
          <cell r="A499" t="str">
            <v>**PACKAGING**</v>
          </cell>
        </row>
        <row r="500">
          <cell r="A500" t="str">
            <v>Abbe Corrugated - BFF Yellow SRT</v>
          </cell>
        </row>
        <row r="501">
          <cell r="A501" t="str">
            <v>Abbe Corrugated - Doggy Butter SRTs (1000 - 1999)</v>
          </cell>
        </row>
        <row r="502">
          <cell r="A502" t="str">
            <v>Abbe Corrugated - Doggy Butter SRTs (2000 - 2999)</v>
          </cell>
        </row>
        <row r="503">
          <cell r="A503" t="str">
            <v>Abbe Corrugated - Doggy Butter SRTs (550 - 999)</v>
          </cell>
        </row>
        <row r="504">
          <cell r="A504" t="str">
            <v>APAC - Flow Wrap (Clear)</v>
          </cell>
        </row>
        <row r="505">
          <cell r="A505" t="str">
            <v>Bianco - 70g Frosted Pouch (110mm x 170mm x 60mm Gusset)</v>
          </cell>
        </row>
        <row r="506">
          <cell r="A506" t="str">
            <v>Bulk Bags Australia - Food Grade Bulk Bag (90 x 90 x 120)</v>
          </cell>
        </row>
        <row r="507">
          <cell r="A507" t="str">
            <v>Caps &amp; Closures - 63TE Cello Wadded Black</v>
          </cell>
        </row>
        <row r="508">
          <cell r="A508" t="str">
            <v>Cello Bags - BFF - 7 Pack</v>
          </cell>
        </row>
        <row r="509">
          <cell r="A509" t="str">
            <v>Cello Bags - Box Liners</v>
          </cell>
        </row>
        <row r="510">
          <cell r="A510" t="str">
            <v>Cello Bags - Doggylicious 180g Bag</v>
          </cell>
        </row>
        <row r="511">
          <cell r="A511" t="str">
            <v>Cospack - 200ml PET Square Jar and 53mm Wadded Cap (No Tamper Ring)</v>
          </cell>
        </row>
        <row r="512">
          <cell r="A512" t="str">
            <v>Cospack - Mini Mixers 750ml Jar + Lid (70mm Neck)</v>
          </cell>
        </row>
        <row r="513">
          <cell r="A513" t="str">
            <v>Cospack - Protein Lid - 95mm (9531CSP)</v>
          </cell>
        </row>
        <row r="514">
          <cell r="A514" t="str">
            <v>Cospack - Protein Tub - 1Kg (A572WTEH)</v>
          </cell>
        </row>
        <row r="515">
          <cell r="A515" t="str">
            <v>DYMO - Label 104mm x 159mm</v>
          </cell>
        </row>
        <row r="516">
          <cell r="A516" t="str">
            <v>DYMO - TUN Label 54mm x 101mm</v>
          </cell>
        </row>
        <row r="517">
          <cell r="A517" t="str">
            <v>E Stickers - 70mm Round Label</v>
          </cell>
        </row>
        <row r="518">
          <cell r="A518" t="str">
            <v>E Stickers - Back Label (TYP)</v>
          </cell>
        </row>
        <row r="519">
          <cell r="A519" t="str">
            <v>E Stickers - Die Cut Label (TYP)</v>
          </cell>
        </row>
        <row r="520">
          <cell r="A520" t="str">
            <v>E Stickers - Jar Label 204x45mm</v>
          </cell>
        </row>
        <row r="521">
          <cell r="A521" t="str">
            <v>E Stickers - Pouch Label 90x120</v>
          </cell>
        </row>
        <row r="522">
          <cell r="A522" t="str">
            <v>EBPack - Clear Tape Roll (48mm x 75m)</v>
          </cell>
        </row>
        <row r="523">
          <cell r="A523" t="str">
            <v>EPAC - BFF - 7 Serve Printed Pouch (Granola/Porridge)</v>
          </cell>
        </row>
        <row r="524">
          <cell r="A524" t="str">
            <v>EPAC - BFF - Single Serve Printed Pouch (Granola/Porridge)</v>
          </cell>
        </row>
        <row r="525">
          <cell r="A525" t="str">
            <v>EPAC - BFF Protein Ball Film</v>
          </cell>
        </row>
        <row r="526">
          <cell r="A526" t="str">
            <v>EPAC - Dog by Dr.Lisa - Crumb Refill Pouch (3K)</v>
          </cell>
        </row>
        <row r="527">
          <cell r="A527" t="str">
            <v xml:space="preserve">EPAC - Doggylcious Double Pouch </v>
          </cell>
        </row>
        <row r="528">
          <cell r="A528" t="str">
            <v>EPAC - Doggylicious - 250gm Printed Pouch</v>
          </cell>
        </row>
        <row r="529">
          <cell r="A529" t="str">
            <v>EPAC - Doggylicious - Donut Pouch 180g</v>
          </cell>
        </row>
        <row r="530">
          <cell r="A530" t="str">
            <v>EPAC - GEN - Pouch</v>
          </cell>
        </row>
        <row r="531">
          <cell r="A531" t="str">
            <v>EPAC - SUP - 150gm Generic - 140 x 190 x 60 (15K)</v>
          </cell>
        </row>
        <row r="532">
          <cell r="A532" t="str">
            <v>EPAC - SUP - 150gm Generic - 140 x 190 x 60 (305K)</v>
          </cell>
        </row>
        <row r="533">
          <cell r="A533" t="str">
            <v>EPAC - SUP - 150gm Generic - 140 x 190 x 60 (3K)</v>
          </cell>
        </row>
        <row r="534">
          <cell r="A534" t="str">
            <v>EPAC - SUP - 150gm Generic - 140 x 190 x 60 (9K)</v>
          </cell>
        </row>
        <row r="535">
          <cell r="A535" t="str">
            <v>EPAC - SUP - 200gm Generic - 150 x 220 x 80 (2K)</v>
          </cell>
        </row>
        <row r="536">
          <cell r="A536" t="str">
            <v>EPAC - SUP - 200gm Generic - 150 x 220 x 80 (3K)</v>
          </cell>
        </row>
        <row r="537">
          <cell r="A537" t="str">
            <v>EPAC - SUP - 200gm Generic - 150 x 220 x 80 (4K)</v>
          </cell>
        </row>
        <row r="538">
          <cell r="A538" t="str">
            <v>EPAC - SUP - 200gm Generic - 150 x 220 x 80 (80K)</v>
          </cell>
        </row>
        <row r="539">
          <cell r="A539" t="str">
            <v>EPAC - SUP - 200gm Generic - 150 x 220 x 80 (Unit)</v>
          </cell>
        </row>
        <row r="540">
          <cell r="A540" t="str">
            <v>Fundraising Box</v>
          </cell>
        </row>
        <row r="541">
          <cell r="A541" t="str">
            <v>Fundraising Flyer</v>
          </cell>
        </row>
        <row r="542">
          <cell r="A542" t="str">
            <v>Fundraising Sticker</v>
          </cell>
        </row>
        <row r="543">
          <cell r="A543" t="str">
            <v>GEN - Flow Wrap Bags</v>
          </cell>
        </row>
        <row r="544">
          <cell r="A544" t="str">
            <v>GEN - Stand Up Pouch (150gm)</v>
          </cell>
        </row>
        <row r="545">
          <cell r="A545" t="str">
            <v>GEN - Stand Up Pouch (400gm)</v>
          </cell>
        </row>
        <row r="546">
          <cell r="A546" t="str">
            <v>GEN - Stand Up Pouch (500gm)</v>
          </cell>
        </row>
        <row r="547">
          <cell r="A547" t="str">
            <v>Generic - BFF Clear Sticker</v>
          </cell>
        </row>
        <row r="548">
          <cell r="A548" t="str">
            <v>Generic - Plastic Tray (Le-Snack)</v>
          </cell>
        </row>
        <row r="549">
          <cell r="A549" t="str">
            <v>IMMIJ - Betta You Box (12000)</v>
          </cell>
        </row>
        <row r="550">
          <cell r="A550" t="str">
            <v>IMMIJ - Betta You Box (2000)</v>
          </cell>
        </row>
        <row r="551">
          <cell r="A551" t="str">
            <v>IMMIJ - Betta You Box (4000)</v>
          </cell>
        </row>
        <row r="552">
          <cell r="A552" t="str">
            <v>IMMIJ - Betta You Box (6000)</v>
          </cell>
        </row>
        <row r="553">
          <cell r="A553" t="str">
            <v>IMMIJ - BFF 7 Pack Balls (12000)</v>
          </cell>
        </row>
        <row r="554">
          <cell r="A554" t="str">
            <v>IMMIJ - BFF 7 Pack Balls (18000)</v>
          </cell>
        </row>
        <row r="555">
          <cell r="A555" t="str">
            <v>IMMIJ - BFF 7 Pack Balls (9000)</v>
          </cell>
        </row>
        <row r="556">
          <cell r="A556" t="str">
            <v>LP - 1 Kg Bucket + Lid</v>
          </cell>
        </row>
        <row r="557">
          <cell r="A557" t="str">
            <v>LP - 400ml Tub + Lid</v>
          </cell>
        </row>
        <row r="558">
          <cell r="A558" t="str">
            <v>LP - 500gm Bucket + Lid</v>
          </cell>
        </row>
        <row r="559">
          <cell r="A559" t="str">
            <v>LP - Cheese Tub and Lid</v>
          </cell>
        </row>
        <row r="560">
          <cell r="A560" t="str">
            <v>LP - Printed 2l Bucket</v>
          </cell>
        </row>
        <row r="561">
          <cell r="A561" t="str">
            <v>LP - Printed 400ml Tub + Lid</v>
          </cell>
        </row>
        <row r="562">
          <cell r="A562" t="str">
            <v>Minute Man Press - 70mm Round Sticker</v>
          </cell>
        </row>
        <row r="563">
          <cell r="A563" t="str">
            <v>Minute Man Press - 90mm Round Stickers</v>
          </cell>
        </row>
        <row r="564">
          <cell r="A564" t="str">
            <v>Minute Man Press - 90mm x 120mm Sticker</v>
          </cell>
        </row>
        <row r="565">
          <cell r="A565" t="str">
            <v>Minute Man Press - Mini Mixers 350g Jar Label</v>
          </cell>
        </row>
        <row r="566">
          <cell r="A566" t="str">
            <v>Pack Creations - PB Jar Label (20,000 units)</v>
          </cell>
        </row>
        <row r="567">
          <cell r="A567" t="str">
            <v>Pack Creations - PB Jar Label (60,000 units)</v>
          </cell>
        </row>
        <row r="568">
          <cell r="A568" t="str">
            <v>Pack Creations - PB Jar Label Pearl</v>
          </cell>
        </row>
        <row r="569">
          <cell r="A569" t="str">
            <v>Plasdene - 130ml Jar &amp; Lid</v>
          </cell>
        </row>
        <row r="570">
          <cell r="A570" t="str">
            <v>Plasdene - 250ml Clear PET Round Jar</v>
          </cell>
        </row>
        <row r="571">
          <cell r="A571" t="str">
            <v>Plasdene - 250ml Glass Jar &amp; Lid</v>
          </cell>
        </row>
        <row r="572">
          <cell r="A572" t="str">
            <v>Plasdene - Mini Mixers 750ml Jar</v>
          </cell>
        </row>
        <row r="573">
          <cell r="A573" t="str">
            <v>Power 2 Print - Doggylicious Labels (40K)</v>
          </cell>
        </row>
        <row r="574">
          <cell r="A574" t="str">
            <v>Power 2 Print - Jar Label (1K)</v>
          </cell>
        </row>
        <row r="575">
          <cell r="A575" t="str">
            <v>Pricemark - Date Gun Label</v>
          </cell>
        </row>
        <row r="576">
          <cell r="A576" t="str">
            <v>Printed Tin - 400ml</v>
          </cell>
        </row>
        <row r="577">
          <cell r="A577" t="str">
            <v>Pro Ex - Oxygen Absorber</v>
          </cell>
        </row>
        <row r="578">
          <cell r="A578" t="str">
            <v>RD - 10 Box</v>
          </cell>
        </row>
        <row r="579">
          <cell r="A579" t="str">
            <v>RD - 6 Box</v>
          </cell>
        </row>
        <row r="580">
          <cell r="A580" t="str">
            <v>RD - A4 Box</v>
          </cell>
        </row>
        <row r="581">
          <cell r="A581" t="str">
            <v>RD - A4S 85</v>
          </cell>
        </row>
        <row r="582">
          <cell r="A582" t="str">
            <v>RD - Big Shipper</v>
          </cell>
        </row>
        <row r="583">
          <cell r="A583" t="str">
            <v>RD - HFC A4 Box</v>
          </cell>
        </row>
        <row r="584">
          <cell r="A584" t="str">
            <v>Synergy Pack - 300ml Jar + Lid</v>
          </cell>
        </row>
        <row r="585">
          <cell r="A585" t="str">
            <v>Vivo Pack - Printed Film</v>
          </cell>
        </row>
        <row r="586">
          <cell r="A586" t="str">
            <v>Vivo Pack - Printed Pouch (PetBarn)</v>
          </cell>
        </row>
        <row r="587">
          <cell r="A587" t="str">
            <v>Vivo Pack - Tully's Kitchen Spice Pouch (1000 units per)</v>
          </cell>
        </row>
        <row r="588">
          <cell r="A588" t="str">
            <v>Vivo Pack - Tully's Kitchen Spice Pouch (400 units per)</v>
          </cell>
        </row>
        <row r="589">
          <cell r="A589" t="str">
            <v>**LOGISTICS**</v>
          </cell>
        </row>
        <row r="590">
          <cell r="A590" t="str">
            <v>Pallet</v>
          </cell>
        </row>
        <row r="591">
          <cell r="A591" t="str">
            <v>Pallet Wrap / Stack</v>
          </cell>
        </row>
        <row r="592">
          <cell r="A592" t="str">
            <v>Pallet Freight</v>
          </cell>
        </row>
        <row r="593">
          <cell r="A593" t="str">
            <v>BFF - Full Frozen Transport Pallet Cost</v>
          </cell>
        </row>
        <row r="594">
          <cell r="A594" t="str">
            <v>**General Items**</v>
          </cell>
        </row>
        <row r="595">
          <cell r="A595" t="str">
            <v>My Chemicals - Baking Paper 120m</v>
          </cell>
        </row>
        <row r="596">
          <cell r="A596" t="str">
            <v>Pouch Direct - 70ml Clear Protein Scoop</v>
          </cell>
        </row>
        <row r="597">
          <cell r="A597" t="str">
            <v>Peak Nutrition - 70ml Biodegradable Protein Scoop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719253-3163-6F48-BDA7-70DB7C7197AD}">
  <dimension ref="A1:I13"/>
  <sheetViews>
    <sheetView tabSelected="1" zoomScale="201" zoomScaleNormal="201" workbookViewId="0">
      <selection activeCell="B14" sqref="B14"/>
    </sheetView>
  </sheetViews>
  <sheetFormatPr baseColWidth="10" defaultRowHeight="16" x14ac:dyDescent="0.2"/>
  <cols>
    <col min="1" max="1" width="10.83203125" style="11"/>
  </cols>
  <sheetData>
    <row r="1" spans="1:9" x14ac:dyDescent="0.2">
      <c r="A1" s="29"/>
      <c r="B1" s="28"/>
      <c r="C1" s="66" t="s">
        <v>17</v>
      </c>
      <c r="D1" s="66"/>
      <c r="E1" s="66"/>
      <c r="F1" s="66"/>
      <c r="G1" s="66"/>
      <c r="H1" s="66"/>
      <c r="I1" s="66"/>
    </row>
    <row r="2" spans="1:9" x14ac:dyDescent="0.2">
      <c r="A2" s="29"/>
      <c r="B2" s="28"/>
      <c r="C2" s="66"/>
      <c r="D2" s="66"/>
      <c r="E2" s="66"/>
      <c r="F2" s="66"/>
      <c r="G2" s="66"/>
      <c r="H2" s="66"/>
      <c r="I2" s="66"/>
    </row>
    <row r="3" spans="1:9" x14ac:dyDescent="0.2">
      <c r="A3" s="29"/>
      <c r="B3" s="28"/>
      <c r="C3" s="66"/>
      <c r="D3" s="66"/>
      <c r="E3" s="66"/>
      <c r="F3" s="66"/>
      <c r="G3" s="66"/>
      <c r="H3" s="66"/>
      <c r="I3" s="66"/>
    </row>
    <row r="4" spans="1:9" x14ac:dyDescent="0.2">
      <c r="A4" s="29"/>
      <c r="B4" s="28"/>
      <c r="C4" s="66"/>
      <c r="D4" s="66"/>
      <c r="E4" s="66"/>
      <c r="F4" s="66"/>
      <c r="G4" s="66"/>
      <c r="H4" s="66"/>
      <c r="I4" s="66"/>
    </row>
    <row r="5" spans="1:9" ht="27" customHeight="1" x14ac:dyDescent="0.2">
      <c r="A5" s="67" t="s">
        <v>18</v>
      </c>
      <c r="B5" s="67"/>
      <c r="C5" s="67"/>
      <c r="D5" s="67"/>
      <c r="E5" s="67"/>
      <c r="F5" s="67"/>
      <c r="G5" s="67"/>
      <c r="H5" s="67"/>
      <c r="I5" s="67"/>
    </row>
    <row r="6" spans="1:9" x14ac:dyDescent="0.2">
      <c r="A6" s="11">
        <v>1</v>
      </c>
      <c r="B6" s="68" t="s">
        <v>19</v>
      </c>
      <c r="C6" s="68"/>
      <c r="D6" s="68"/>
      <c r="E6" s="68"/>
      <c r="F6" s="68"/>
      <c r="G6" s="68"/>
      <c r="H6" s="68"/>
      <c r="I6" s="68"/>
    </row>
    <row r="7" spans="1:9" x14ac:dyDescent="0.2">
      <c r="A7" s="11">
        <v>2</v>
      </c>
      <c r="B7" s="68" t="s">
        <v>22</v>
      </c>
      <c r="C7" s="68"/>
      <c r="D7" s="68"/>
      <c r="E7" s="68"/>
      <c r="F7" s="68"/>
      <c r="G7" s="68"/>
      <c r="H7" s="68"/>
      <c r="I7" s="68"/>
    </row>
    <row r="8" spans="1:9" x14ac:dyDescent="0.2">
      <c r="A8" s="11">
        <v>3</v>
      </c>
      <c r="B8" s="63" t="s">
        <v>20</v>
      </c>
      <c r="C8" s="63"/>
      <c r="D8" s="63"/>
      <c r="E8" s="63"/>
      <c r="F8" s="63"/>
      <c r="G8" s="63"/>
      <c r="H8" s="63"/>
      <c r="I8" s="63"/>
    </row>
    <row r="9" spans="1:9" x14ac:dyDescent="0.2">
      <c r="A9" s="11">
        <v>4</v>
      </c>
      <c r="B9" s="63" t="s">
        <v>21</v>
      </c>
      <c r="C9" s="63"/>
      <c r="D9" s="63"/>
      <c r="E9" s="63"/>
      <c r="F9" s="63"/>
      <c r="G9" s="63"/>
      <c r="H9" s="63"/>
      <c r="I9" s="63"/>
    </row>
    <row r="10" spans="1:9" x14ac:dyDescent="0.2">
      <c r="A10" s="11">
        <v>5</v>
      </c>
      <c r="B10" s="63" t="s">
        <v>23</v>
      </c>
      <c r="C10" s="63"/>
      <c r="D10" s="63"/>
      <c r="E10" s="63"/>
      <c r="F10" s="63"/>
      <c r="G10" s="63"/>
      <c r="H10" s="63"/>
      <c r="I10" s="63"/>
    </row>
    <row r="11" spans="1:9" x14ac:dyDescent="0.2">
      <c r="A11" s="11">
        <v>6</v>
      </c>
      <c r="B11" s="64" t="s">
        <v>24</v>
      </c>
      <c r="C11" s="64"/>
      <c r="D11" s="64"/>
      <c r="E11" s="64"/>
      <c r="F11" s="64"/>
      <c r="G11" s="64"/>
      <c r="H11" s="64"/>
      <c r="I11" s="64"/>
    </row>
    <row r="12" spans="1:9" x14ac:dyDescent="0.2">
      <c r="A12" s="11">
        <v>7</v>
      </c>
      <c r="B12" s="65" t="s">
        <v>29</v>
      </c>
      <c r="C12" s="65"/>
      <c r="D12" s="65"/>
      <c r="E12" s="65"/>
      <c r="F12" s="65"/>
      <c r="G12" s="65"/>
      <c r="H12" s="65"/>
      <c r="I12" s="65"/>
    </row>
    <row r="13" spans="1:9" x14ac:dyDescent="0.2">
      <c r="A13" s="11">
        <v>8</v>
      </c>
      <c r="B13" t="s">
        <v>36</v>
      </c>
    </row>
  </sheetData>
  <sheetProtection selectLockedCells="1" selectUnlockedCells="1"/>
  <mergeCells count="9">
    <mergeCell ref="B10:I10"/>
    <mergeCell ref="B11:I11"/>
    <mergeCell ref="B12:I12"/>
    <mergeCell ref="C1:I4"/>
    <mergeCell ref="A5:I5"/>
    <mergeCell ref="B6:I6"/>
    <mergeCell ref="B7:I7"/>
    <mergeCell ref="B8:I8"/>
    <mergeCell ref="B9:I9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DA5FF4-6250-794E-9E03-D9F8295F2625}">
  <dimension ref="A1:Q47"/>
  <sheetViews>
    <sheetView workbookViewId="0">
      <selection activeCell="F3" sqref="F3:F21"/>
    </sheetView>
  </sheetViews>
  <sheetFormatPr baseColWidth="10" defaultRowHeight="16" x14ac:dyDescent="0.2"/>
  <cols>
    <col min="1" max="1" width="40.6640625" customWidth="1"/>
    <col min="2" max="2" width="19.6640625" bestFit="1" customWidth="1"/>
    <col min="3" max="3" width="15.6640625" customWidth="1"/>
    <col min="4" max="4" width="16" customWidth="1"/>
    <col min="5" max="6" width="12.5" customWidth="1"/>
    <col min="8" max="8" width="30.6640625" customWidth="1"/>
    <col min="9" max="9" width="24" customWidth="1"/>
    <col min="10" max="10" width="3.83203125" customWidth="1"/>
    <col min="11" max="11" width="28.6640625" customWidth="1"/>
    <col min="12" max="12" width="13" customWidth="1"/>
    <col min="13" max="13" width="18" customWidth="1"/>
    <col min="14" max="14" width="13" customWidth="1"/>
    <col min="15" max="17" width="10.83203125" style="31" hidden="1" customWidth="1"/>
  </cols>
  <sheetData>
    <row r="1" spans="1:17" ht="41" customHeight="1" x14ac:dyDescent="0.2">
      <c r="A1" s="49" t="s">
        <v>6</v>
      </c>
      <c r="B1" s="49"/>
      <c r="C1" s="49"/>
      <c r="D1" s="49"/>
      <c r="E1" s="49"/>
      <c r="F1" s="35"/>
      <c r="H1" s="57" t="s">
        <v>16</v>
      </c>
      <c r="I1" s="58"/>
      <c r="K1" s="59" t="s">
        <v>25</v>
      </c>
      <c r="L1" s="60"/>
      <c r="M1" s="60"/>
      <c r="N1" s="60"/>
      <c r="O1" s="61">
        <f>IFERROR((N2-L2)/L2*-100,0)</f>
        <v>0</v>
      </c>
      <c r="P1" s="61"/>
      <c r="Q1" s="61"/>
    </row>
    <row r="2" spans="1:17" ht="41" customHeight="1" x14ac:dyDescent="0.2">
      <c r="A2" s="2" t="s">
        <v>13</v>
      </c>
      <c r="B2" s="3" t="s">
        <v>14</v>
      </c>
      <c r="C2" s="3" t="s">
        <v>9</v>
      </c>
      <c r="D2" s="2" t="s">
        <v>15</v>
      </c>
      <c r="E2" s="2" t="s">
        <v>12</v>
      </c>
      <c r="F2" s="36" t="s">
        <v>35</v>
      </c>
      <c r="H2" s="12" t="s">
        <v>7</v>
      </c>
      <c r="I2" s="23"/>
      <c r="K2" s="12" t="s">
        <v>27</v>
      </c>
      <c r="L2" s="30"/>
      <c r="M2" s="12" t="s">
        <v>28</v>
      </c>
      <c r="N2" s="30"/>
      <c r="O2" s="61"/>
      <c r="P2" s="61"/>
      <c r="Q2" s="61"/>
    </row>
    <row r="3" spans="1:17" ht="19" customHeight="1" x14ac:dyDescent="0.2">
      <c r="A3" s="15"/>
      <c r="B3" s="16"/>
      <c r="C3" s="17"/>
      <c r="D3" s="13">
        <f t="shared" ref="D3:D28" si="0">C3*B3</f>
        <v>0</v>
      </c>
      <c r="E3" s="14">
        <f>IFERROR(C3/$B$30,0)</f>
        <v>0</v>
      </c>
      <c r="F3" s="37"/>
      <c r="H3" s="55" t="s">
        <v>8</v>
      </c>
      <c r="I3" s="53">
        <f>I2/1000</f>
        <v>0</v>
      </c>
      <c r="K3" s="52" t="s">
        <v>26</v>
      </c>
      <c r="L3" s="62">
        <f>100-(O1)</f>
        <v>100</v>
      </c>
      <c r="M3" s="62"/>
      <c r="N3" s="62"/>
    </row>
    <row r="4" spans="1:17" ht="19" customHeight="1" x14ac:dyDescent="0.2">
      <c r="A4" s="15"/>
      <c r="B4" s="16"/>
      <c r="C4" s="17"/>
      <c r="D4" s="13">
        <f t="shared" si="0"/>
        <v>0</v>
      </c>
      <c r="E4" s="14">
        <f t="shared" ref="E4:E28" si="1">IFERROR(C4/$B$30,0)</f>
        <v>0</v>
      </c>
      <c r="F4" s="37"/>
      <c r="H4" s="56"/>
      <c r="I4" s="54"/>
      <c r="K4" s="52"/>
      <c r="L4" s="62"/>
      <c r="M4" s="62"/>
      <c r="N4" s="62"/>
    </row>
    <row r="5" spans="1:17" ht="19" customHeight="1" x14ac:dyDescent="0.2">
      <c r="A5" s="15"/>
      <c r="B5" s="16"/>
      <c r="C5" s="17"/>
      <c r="D5" s="13">
        <f t="shared" si="0"/>
        <v>0</v>
      </c>
      <c r="E5" s="14">
        <f t="shared" si="1"/>
        <v>0</v>
      </c>
      <c r="F5" s="37"/>
    </row>
    <row r="6" spans="1:17" ht="19" customHeight="1" x14ac:dyDescent="0.2">
      <c r="A6" s="18"/>
      <c r="B6" s="16"/>
      <c r="C6" s="17"/>
      <c r="D6" s="13">
        <f t="shared" si="0"/>
        <v>0</v>
      </c>
      <c r="E6" s="14">
        <f t="shared" si="1"/>
        <v>0</v>
      </c>
      <c r="F6" s="37"/>
      <c r="H6" s="42" t="s">
        <v>34</v>
      </c>
      <c r="I6" s="42"/>
    </row>
    <row r="7" spans="1:17" ht="19" customHeight="1" x14ac:dyDescent="0.2">
      <c r="A7" s="15"/>
      <c r="B7" s="16"/>
      <c r="C7" s="17"/>
      <c r="D7" s="13">
        <f t="shared" si="0"/>
        <v>0</v>
      </c>
      <c r="E7" s="14">
        <f t="shared" si="1"/>
        <v>0</v>
      </c>
      <c r="F7" s="37"/>
      <c r="H7" s="42"/>
      <c r="I7" s="42"/>
    </row>
    <row r="8" spans="1:17" ht="19" customHeight="1" x14ac:dyDescent="0.2">
      <c r="A8" s="15"/>
      <c r="B8" s="16"/>
      <c r="C8" s="17"/>
      <c r="D8" s="13">
        <f t="shared" si="0"/>
        <v>0</v>
      </c>
      <c r="E8" s="14">
        <f t="shared" si="1"/>
        <v>0</v>
      </c>
      <c r="F8" s="37"/>
      <c r="H8" s="43">
        <f>IFERROR(SUMPRODUCT(C3:C28,F3:F28)/B30,0)</f>
        <v>0</v>
      </c>
      <c r="I8" s="43"/>
    </row>
    <row r="9" spans="1:17" ht="19" customHeight="1" x14ac:dyDescent="0.2">
      <c r="A9" s="15"/>
      <c r="B9" s="16"/>
      <c r="C9" s="17"/>
      <c r="D9" s="13">
        <f t="shared" si="0"/>
        <v>0</v>
      </c>
      <c r="E9" s="14">
        <f t="shared" si="1"/>
        <v>0</v>
      </c>
      <c r="F9" s="37"/>
      <c r="H9" s="43"/>
      <c r="I9" s="43"/>
    </row>
    <row r="10" spans="1:17" ht="19" customHeight="1" x14ac:dyDescent="0.2">
      <c r="A10" s="15"/>
      <c r="B10" s="16"/>
      <c r="C10" s="17"/>
      <c r="D10" s="13">
        <f t="shared" si="0"/>
        <v>0</v>
      </c>
      <c r="E10" s="14">
        <f t="shared" si="1"/>
        <v>0</v>
      </c>
      <c r="F10" s="37"/>
    </row>
    <row r="11" spans="1:17" ht="19" customHeight="1" x14ac:dyDescent="0.2">
      <c r="A11" s="15"/>
      <c r="B11" s="16"/>
      <c r="C11" s="17"/>
      <c r="D11" s="13">
        <f t="shared" si="0"/>
        <v>0</v>
      </c>
      <c r="E11" s="14">
        <f t="shared" si="1"/>
        <v>0</v>
      </c>
      <c r="F11" s="37"/>
    </row>
    <row r="12" spans="1:17" ht="19" customHeight="1" x14ac:dyDescent="0.2">
      <c r="A12" s="15"/>
      <c r="B12" s="16"/>
      <c r="C12" s="17"/>
      <c r="D12" s="13">
        <f t="shared" si="0"/>
        <v>0</v>
      </c>
      <c r="E12" s="14">
        <f t="shared" si="1"/>
        <v>0</v>
      </c>
      <c r="F12" s="37"/>
    </row>
    <row r="13" spans="1:17" ht="19" customHeight="1" x14ac:dyDescent="0.2">
      <c r="A13" s="15"/>
      <c r="B13" s="16"/>
      <c r="C13" s="17"/>
      <c r="D13" s="13">
        <f t="shared" si="0"/>
        <v>0</v>
      </c>
      <c r="E13" s="14">
        <f t="shared" si="1"/>
        <v>0</v>
      </c>
      <c r="F13" s="37"/>
    </row>
    <row r="14" spans="1:17" ht="19" customHeight="1" x14ac:dyDescent="0.2">
      <c r="A14" s="15"/>
      <c r="B14" s="16"/>
      <c r="C14" s="17"/>
      <c r="D14" s="13">
        <f t="shared" si="0"/>
        <v>0</v>
      </c>
      <c r="E14" s="14">
        <f t="shared" si="1"/>
        <v>0</v>
      </c>
      <c r="F14" s="37"/>
    </row>
    <row r="15" spans="1:17" ht="19" customHeight="1" x14ac:dyDescent="0.2">
      <c r="A15" s="15"/>
      <c r="B15" s="16"/>
      <c r="C15" s="17"/>
      <c r="D15" s="13">
        <f t="shared" si="0"/>
        <v>0</v>
      </c>
      <c r="E15" s="14">
        <f t="shared" si="1"/>
        <v>0</v>
      </c>
      <c r="F15" s="37"/>
    </row>
    <row r="16" spans="1:17" ht="19" customHeight="1" x14ac:dyDescent="0.2">
      <c r="A16" s="15"/>
      <c r="B16" s="16"/>
      <c r="C16" s="17"/>
      <c r="D16" s="13">
        <f t="shared" si="0"/>
        <v>0</v>
      </c>
      <c r="E16" s="14">
        <f t="shared" si="1"/>
        <v>0</v>
      </c>
      <c r="F16" s="37"/>
    </row>
    <row r="17" spans="1:17" s="1" customFormat="1" ht="19" customHeight="1" x14ac:dyDescent="0.2">
      <c r="A17" s="19"/>
      <c r="B17" s="20"/>
      <c r="C17" s="21"/>
      <c r="D17" s="13">
        <f t="shared" si="0"/>
        <v>0</v>
      </c>
      <c r="E17" s="14">
        <f t="shared" si="1"/>
        <v>0</v>
      </c>
      <c r="F17" s="37"/>
      <c r="O17" s="32"/>
      <c r="P17" s="32"/>
      <c r="Q17" s="32"/>
    </row>
    <row r="18" spans="1:17" ht="19" customHeight="1" x14ac:dyDescent="0.2">
      <c r="A18" s="15"/>
      <c r="B18" s="16"/>
      <c r="C18" s="17"/>
      <c r="D18" s="13">
        <f t="shared" si="0"/>
        <v>0</v>
      </c>
      <c r="E18" s="14">
        <f t="shared" si="1"/>
        <v>0</v>
      </c>
      <c r="F18" s="37"/>
    </row>
    <row r="19" spans="1:17" ht="19" customHeight="1" x14ac:dyDescent="0.2">
      <c r="A19" s="15"/>
      <c r="B19" s="16"/>
      <c r="C19" s="17"/>
      <c r="D19" s="13">
        <f t="shared" si="0"/>
        <v>0</v>
      </c>
      <c r="E19" s="14">
        <f t="shared" si="1"/>
        <v>0</v>
      </c>
      <c r="F19" s="37"/>
    </row>
    <row r="20" spans="1:17" ht="19" customHeight="1" x14ac:dyDescent="0.2">
      <c r="A20" s="15"/>
      <c r="B20" s="16"/>
      <c r="C20" s="17"/>
      <c r="D20" s="13">
        <f t="shared" si="0"/>
        <v>0</v>
      </c>
      <c r="E20" s="14">
        <f t="shared" si="1"/>
        <v>0</v>
      </c>
      <c r="F20" s="37"/>
    </row>
    <row r="21" spans="1:17" ht="19" customHeight="1" x14ac:dyDescent="0.2">
      <c r="A21" s="15"/>
      <c r="B21" s="16"/>
      <c r="C21" s="17"/>
      <c r="D21" s="13">
        <f t="shared" si="0"/>
        <v>0</v>
      </c>
      <c r="E21" s="14">
        <f t="shared" si="1"/>
        <v>0</v>
      </c>
      <c r="F21" s="37"/>
    </row>
    <row r="22" spans="1:17" ht="19" customHeight="1" x14ac:dyDescent="0.2">
      <c r="A22" s="15"/>
      <c r="B22" s="16"/>
      <c r="C22" s="17"/>
      <c r="D22" s="13">
        <f t="shared" si="0"/>
        <v>0</v>
      </c>
      <c r="E22" s="14">
        <f t="shared" si="1"/>
        <v>0</v>
      </c>
      <c r="F22" s="37"/>
    </row>
    <row r="23" spans="1:17" ht="19" customHeight="1" x14ac:dyDescent="0.2">
      <c r="A23" s="15"/>
      <c r="B23" s="16"/>
      <c r="C23" s="17"/>
      <c r="D23" s="13">
        <f t="shared" si="0"/>
        <v>0</v>
      </c>
      <c r="E23" s="14">
        <f t="shared" si="1"/>
        <v>0</v>
      </c>
      <c r="F23" s="37"/>
    </row>
    <row r="24" spans="1:17" ht="19" customHeight="1" x14ac:dyDescent="0.2">
      <c r="A24" s="15"/>
      <c r="B24" s="16"/>
      <c r="C24" s="17"/>
      <c r="D24" s="13">
        <f t="shared" si="0"/>
        <v>0</v>
      </c>
      <c r="E24" s="14">
        <f t="shared" si="1"/>
        <v>0</v>
      </c>
      <c r="F24" s="37"/>
    </row>
    <row r="25" spans="1:17" ht="19" customHeight="1" x14ac:dyDescent="0.2">
      <c r="A25" s="15"/>
      <c r="B25" s="16"/>
      <c r="C25" s="17"/>
      <c r="D25" s="13">
        <f t="shared" si="0"/>
        <v>0</v>
      </c>
      <c r="E25" s="14">
        <f t="shared" si="1"/>
        <v>0</v>
      </c>
      <c r="F25" s="37"/>
    </row>
    <row r="26" spans="1:17" ht="19" customHeight="1" x14ac:dyDescent="0.2">
      <c r="A26" s="15"/>
      <c r="B26" s="15"/>
      <c r="C26" s="15"/>
      <c r="D26" s="13">
        <f t="shared" si="0"/>
        <v>0</v>
      </c>
      <c r="E26" s="14">
        <f t="shared" si="1"/>
        <v>0</v>
      </c>
      <c r="F26" s="37"/>
    </row>
    <row r="27" spans="1:17" ht="19" customHeight="1" x14ac:dyDescent="0.2">
      <c r="A27" s="15"/>
      <c r="B27" s="16"/>
      <c r="C27" s="15"/>
      <c r="D27" s="13">
        <f t="shared" si="0"/>
        <v>0</v>
      </c>
      <c r="E27" s="14">
        <f t="shared" si="1"/>
        <v>0</v>
      </c>
      <c r="F27" s="37"/>
    </row>
    <row r="28" spans="1:17" ht="19" customHeight="1" x14ac:dyDescent="0.2">
      <c r="A28" s="15"/>
      <c r="B28" s="15"/>
      <c r="C28" s="15"/>
      <c r="D28" s="13">
        <f t="shared" si="0"/>
        <v>0</v>
      </c>
      <c r="E28" s="14">
        <f t="shared" si="1"/>
        <v>0</v>
      </c>
      <c r="F28" s="37"/>
    </row>
    <row r="29" spans="1:17" ht="27" customHeight="1" x14ac:dyDescent="0.2">
      <c r="A29" s="44" t="s">
        <v>0</v>
      </c>
      <c r="B29" s="44"/>
      <c r="C29" s="44"/>
      <c r="D29" s="44"/>
      <c r="E29" s="44"/>
      <c r="F29" s="44"/>
    </row>
    <row r="30" spans="1:17" s="5" customFormat="1" ht="27" customHeight="1" x14ac:dyDescent="0.2">
      <c r="A30" s="4" t="s">
        <v>31</v>
      </c>
      <c r="B30" s="45">
        <f>SUM(C3:C29)</f>
        <v>0</v>
      </c>
      <c r="C30" s="45"/>
      <c r="D30" s="45"/>
      <c r="E30" s="45"/>
      <c r="F30" s="45"/>
      <c r="O30" s="33"/>
      <c r="P30" s="33"/>
      <c r="Q30" s="33"/>
    </row>
    <row r="31" spans="1:17" s="5" customFormat="1" ht="27" customHeight="1" x14ac:dyDescent="0.2">
      <c r="A31" s="4" t="s">
        <v>33</v>
      </c>
      <c r="B31" s="46"/>
      <c r="C31" s="46"/>
      <c r="D31" s="46"/>
      <c r="E31" s="46"/>
      <c r="F31" s="46"/>
      <c r="O31" s="33"/>
      <c r="P31" s="33"/>
      <c r="Q31" s="33"/>
    </row>
    <row r="32" spans="1:17" s="5" customFormat="1" ht="27" customHeight="1" x14ac:dyDescent="0.2">
      <c r="A32" s="4" t="s">
        <v>30</v>
      </c>
      <c r="B32" s="45">
        <f>B30*B31</f>
        <v>0</v>
      </c>
      <c r="C32" s="45"/>
      <c r="D32" s="45"/>
      <c r="E32" s="45"/>
      <c r="F32" s="45"/>
      <c r="O32" s="33"/>
      <c r="P32" s="33"/>
      <c r="Q32" s="33"/>
    </row>
    <row r="33" spans="1:17" s="5" customFormat="1" ht="27" customHeight="1" x14ac:dyDescent="0.2">
      <c r="A33" s="4" t="s">
        <v>32</v>
      </c>
      <c r="B33" s="47"/>
      <c r="C33" s="47"/>
      <c r="D33" s="47"/>
      <c r="E33" s="47"/>
      <c r="F33" s="47"/>
      <c r="O33" s="33"/>
      <c r="P33" s="33"/>
      <c r="Q33" s="33"/>
    </row>
    <row r="34" spans="1:17" s="5" customFormat="1" ht="27" customHeight="1" x14ac:dyDescent="0.2">
      <c r="A34" s="6" t="s">
        <v>11</v>
      </c>
      <c r="B34" s="48">
        <f>IFERROR(B32/B33,0)</f>
        <v>0</v>
      </c>
      <c r="C34" s="48"/>
      <c r="D34" s="48"/>
      <c r="E34" s="48"/>
      <c r="F34" s="48"/>
      <c r="O34" s="33"/>
      <c r="P34" s="33"/>
      <c r="Q34" s="33"/>
    </row>
    <row r="35" spans="1:17" ht="25" customHeight="1" x14ac:dyDescent="0.2">
      <c r="A35" s="7" t="s">
        <v>1</v>
      </c>
      <c r="B35" s="8" t="s">
        <v>2</v>
      </c>
      <c r="C35" s="9" t="s">
        <v>3</v>
      </c>
      <c r="D35" s="41" t="s">
        <v>4</v>
      </c>
      <c r="E35" s="41"/>
      <c r="F35" s="8"/>
    </row>
    <row r="36" spans="1:17" ht="25" customHeight="1" x14ac:dyDescent="0.2">
      <c r="A36" s="22"/>
      <c r="B36" s="22"/>
      <c r="C36" s="24"/>
      <c r="D36" s="39">
        <f>C36*B36</f>
        <v>0</v>
      </c>
      <c r="E36" s="39"/>
      <c r="F36" s="39"/>
    </row>
    <row r="37" spans="1:17" ht="25" customHeight="1" x14ac:dyDescent="0.2">
      <c r="A37" s="22"/>
      <c r="B37" s="22"/>
      <c r="C37" s="24"/>
      <c r="D37" s="39">
        <f>C37*B37</f>
        <v>0</v>
      </c>
      <c r="E37" s="39"/>
      <c r="F37" s="39"/>
    </row>
    <row r="38" spans="1:17" ht="25" customHeight="1" x14ac:dyDescent="0.2">
      <c r="A38" s="22"/>
      <c r="B38" s="22"/>
      <c r="C38" s="24"/>
      <c r="D38" s="39">
        <f>C38*B38</f>
        <v>0</v>
      </c>
      <c r="E38" s="39"/>
      <c r="F38" s="39"/>
    </row>
    <row r="39" spans="1:17" ht="25" customHeight="1" x14ac:dyDescent="0.2">
      <c r="A39" s="22"/>
      <c r="B39" s="22"/>
      <c r="C39" s="25"/>
      <c r="D39" s="39">
        <f>C39*B39</f>
        <v>0</v>
      </c>
      <c r="E39" s="39"/>
      <c r="F39" s="39"/>
    </row>
    <row r="40" spans="1:17" ht="25" customHeight="1" x14ac:dyDescent="0.2">
      <c r="A40" s="22"/>
      <c r="B40" s="22"/>
      <c r="C40" s="25"/>
      <c r="D40" s="39">
        <f t="shared" ref="D40:D45" si="2">C40*B40</f>
        <v>0</v>
      </c>
      <c r="E40" s="39"/>
      <c r="F40" s="39"/>
    </row>
    <row r="41" spans="1:17" ht="25" customHeight="1" x14ac:dyDescent="0.2">
      <c r="A41" s="22"/>
      <c r="B41" s="22"/>
      <c r="C41" s="25"/>
      <c r="D41" s="39">
        <f t="shared" si="2"/>
        <v>0</v>
      </c>
      <c r="E41" s="39"/>
      <c r="F41" s="39"/>
    </row>
    <row r="42" spans="1:17" ht="25" customHeight="1" x14ac:dyDescent="0.2">
      <c r="A42" s="22"/>
      <c r="B42" s="22"/>
      <c r="C42" s="25"/>
      <c r="D42" s="39">
        <f t="shared" si="2"/>
        <v>0</v>
      </c>
      <c r="E42" s="39"/>
      <c r="F42" s="39"/>
    </row>
    <row r="43" spans="1:17" ht="25" customHeight="1" x14ac:dyDescent="0.2">
      <c r="A43" s="22"/>
      <c r="B43" s="22"/>
      <c r="C43" s="26"/>
      <c r="D43" s="39">
        <f t="shared" si="2"/>
        <v>0</v>
      </c>
      <c r="E43" s="39"/>
      <c r="F43" s="39"/>
    </row>
    <row r="44" spans="1:17" ht="25" customHeight="1" x14ac:dyDescent="0.2">
      <c r="A44" s="22"/>
      <c r="B44" s="22"/>
      <c r="C44" s="26"/>
      <c r="D44" s="39">
        <f t="shared" si="2"/>
        <v>0</v>
      </c>
      <c r="E44" s="39"/>
      <c r="F44" s="39"/>
    </row>
    <row r="45" spans="1:17" ht="25" customHeight="1" x14ac:dyDescent="0.2">
      <c r="A45" s="22"/>
      <c r="B45" s="22"/>
      <c r="C45" s="27"/>
      <c r="D45" s="39">
        <f t="shared" si="2"/>
        <v>0</v>
      </c>
      <c r="E45" s="39"/>
      <c r="F45" s="39"/>
    </row>
    <row r="46" spans="1:17" s="10" customFormat="1" ht="40" customHeight="1" x14ac:dyDescent="0.25">
      <c r="A46" s="50" t="s">
        <v>5</v>
      </c>
      <c r="B46" s="50"/>
      <c r="C46" s="40">
        <f>SUM(D3:D45)</f>
        <v>0</v>
      </c>
      <c r="D46" s="40"/>
      <c r="E46" s="40"/>
      <c r="F46" s="40"/>
      <c r="O46" s="34"/>
      <c r="P46" s="34"/>
      <c r="Q46" s="34"/>
    </row>
    <row r="47" spans="1:17" s="10" customFormat="1" ht="40" customHeight="1" x14ac:dyDescent="0.25">
      <c r="A47" s="51" t="s">
        <v>10</v>
      </c>
      <c r="B47" s="51"/>
      <c r="C47" s="38">
        <f>IFERROR(C46/B34,0)</f>
        <v>0</v>
      </c>
      <c r="D47" s="38"/>
      <c r="E47" s="38"/>
      <c r="F47" s="38"/>
      <c r="O47" s="34"/>
      <c r="P47" s="34"/>
      <c r="Q47" s="34"/>
    </row>
  </sheetData>
  <sheetProtection algorithmName="SHA-512" hashValue="ehSmoHCHdw2zgCWB0bkphmuYH1GxqdD5F03qEfp+9JntOK4ymJ5rNUyYIzbFIbSxdT6mqDP4LZcjlPNArVb/3A==" saltValue="3UhZ+U4gZT/61Oi1c2vTYg==" spinCount="100000" sheet="1" objects="1" scenarios="1" selectLockedCells="1"/>
  <mergeCells count="31">
    <mergeCell ref="O1:Q2"/>
    <mergeCell ref="L3:N4"/>
    <mergeCell ref="D36:F36"/>
    <mergeCell ref="A1:E1"/>
    <mergeCell ref="A46:B46"/>
    <mergeCell ref="A47:B47"/>
    <mergeCell ref="K3:K4"/>
    <mergeCell ref="I3:I4"/>
    <mergeCell ref="H3:H4"/>
    <mergeCell ref="H1:I1"/>
    <mergeCell ref="K1:N1"/>
    <mergeCell ref="D35:E35"/>
    <mergeCell ref="H6:I7"/>
    <mergeCell ref="H8:I9"/>
    <mergeCell ref="A29:F29"/>
    <mergeCell ref="B30:F30"/>
    <mergeCell ref="B31:F31"/>
    <mergeCell ref="B32:F32"/>
    <mergeCell ref="B33:F33"/>
    <mergeCell ref="B34:F34"/>
    <mergeCell ref="D37:F37"/>
    <mergeCell ref="D38:F38"/>
    <mergeCell ref="D39:F39"/>
    <mergeCell ref="D40:F40"/>
    <mergeCell ref="D41:F41"/>
    <mergeCell ref="C47:F47"/>
    <mergeCell ref="D42:F42"/>
    <mergeCell ref="D43:F43"/>
    <mergeCell ref="D44:F44"/>
    <mergeCell ref="D45:F45"/>
    <mergeCell ref="C46:F46"/>
  </mergeCells>
  <dataValidations disablePrompts="1" count="1">
    <dataValidation type="list" allowBlank="1" showInputMessage="1" showErrorMessage="1" sqref="A30:A34" xr:uid="{BB764DA7-C458-7E4F-B8D0-49B4045D8F22}">
      <formula1>ingredients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Instructions</vt:lpstr>
      <vt:lpstr>Calcultor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Brian Nasr</dc:creator>
  <cp:lastModifiedBy>Brian Nasr</cp:lastModifiedBy>
  <dcterms:created xsi:type="dcterms:W3CDTF">2024-12-11T00:29:58Z</dcterms:created>
  <dcterms:modified xsi:type="dcterms:W3CDTF">2026-04-27T02:48:27Z</dcterms:modified>
</cp:coreProperties>
</file>